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7092" firstSheet="3" activeTab="5"/>
  </bookViews>
  <sheets>
    <sheet name="приказ 706 от 29.12.18" sheetId="1" r:id="rId1"/>
    <sheet name="прил 1 норматив мест " sheetId="2" r:id="rId2"/>
    <sheet name="прил 2 коэфф" sheetId="3" r:id="rId3"/>
    <sheet name="прилож 3 норматив обл сады" sheetId="4" r:id="rId4"/>
    <sheet name="прил 4 норматив обл школы" sheetId="5" r:id="rId5"/>
    <sheet name="прил 5 коэфф обл " sheetId="6" r:id="rId6"/>
  </sheets>
  <definedNames>
    <definedName name="_xlnm.Print_Titles" localSheetId="2">'прил 2 коэфф'!$5:$5</definedName>
    <definedName name="_xlnm.Print_Titles" localSheetId="5">'прил 5 коэфф обл '!$6:$6</definedName>
    <definedName name="_xlnm.Print_Area" localSheetId="0">'приказ 706 от 29.12.18'!$A$1:$H$22</definedName>
    <definedName name="_xlnm.Print_Area" localSheetId="1">'прил 1 норматив мест '!$A$1:$AH$31</definedName>
    <definedName name="_xlnm.Print_Area" localSheetId="2">'прил 2 коэфф'!$A$1:$G$164</definedName>
    <definedName name="_xlnm.Print_Area" localSheetId="4">'прил 4 норматив обл школы'!$A$1:$F$44</definedName>
    <definedName name="_xlnm.Print_Area" localSheetId="5">'прил 5 коэфф обл '!$A$1:$G$125</definedName>
  </definedNames>
  <calcPr fullCalcOnLoad="1"/>
</workbook>
</file>

<file path=xl/sharedStrings.xml><?xml version="1.0" encoding="utf-8"?>
<sst xmlns="http://schemas.openxmlformats.org/spreadsheetml/2006/main" count="1385" uniqueCount="206">
  <si>
    <t>Отдел образования Администрации Цимлянского района</t>
  </si>
  <si>
    <t>ПРИКАЗ</t>
  </si>
  <si>
    <t xml:space="preserve">        В соответствии с Постановлением Администрации Цимлянского района № 604 от 23.10.2015г " О порядке формирования муниципального задания на оказание муниципальных услуг (выполнение работ) в отношении муниципальных учреждений Цимлянского района и финансового обеспечения выполнения муниципального задания",   Областным законом от 22.10.2005 № 380-ЗС "О межбюджетных  отношениях органов государственной власти и органов местного самоуправления в Ростовской области", </t>
  </si>
  <si>
    <t>ПРИКАЗЫВАЮ:</t>
  </si>
  <si>
    <t xml:space="preserve"> 1. Утвердить  норматив затрат на оказание муниципальных услуг, оказываемых муниципальными бюджетными образовательными учреждениями, подведомственными отделу образования Администрации Цимлянского района (местный бюджет), согласно приложению №  1.</t>
  </si>
  <si>
    <t xml:space="preserve">2. Утвердить корректирующие коэффициенты  к 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 (местный бюджет), согласно приложению № 2.  </t>
  </si>
  <si>
    <t>3. Установить   норматив затрат на оказание муниципальных услуг, оказываемых муниципальными бюджетными образовательными учреждениями, подведомственными отделу образования Администрации Цимлянского района (областной бюджет), согласно приложениям № №  3, 4.</t>
  </si>
  <si>
    <t xml:space="preserve">4. Утвердить корректирующие коэффициенты  к 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 (областной бюджет), согласно приложению № 5.  </t>
  </si>
  <si>
    <t xml:space="preserve"> Заведующий отделом образования                                            </t>
  </si>
  <si>
    <t>И.В.Антипов</t>
  </si>
  <si>
    <t>Иванченко О.А</t>
  </si>
  <si>
    <t>Об утверждении  норматива затрат на оказание  муниципальных услуг и  корректирующих коэффициентов к нормативам затрат</t>
  </si>
  <si>
    <t>№ 706 -0</t>
  </si>
  <si>
    <t>от 29.12.2018г</t>
  </si>
  <si>
    <t>5. Приказ распространяется на правоотношения, возникшие при формировании муниципального задания и расчете объема финансового обеспечения выполнения муниципального задания на 2019 год и на плановый период 2020 и 2021 годов.</t>
  </si>
  <si>
    <t>6. Приказ отдела образования Админстрации Цимлянского района от 13.10.2016г № 621-о "Об утверждении норматива затрат на оказание муниципальных услуг и отраслевых корректирующих коэффициентов к нормативам затрат" считать утратившим силу.</t>
  </si>
  <si>
    <t>Реализация основных общеобразовательных программ дошкольного образования</t>
  </si>
  <si>
    <t>СЕЛО</t>
  </si>
  <si>
    <t>режим работы</t>
  </si>
  <si>
    <t>группы общеразвивающей направленности</t>
  </si>
  <si>
    <t>группы компенсирующей направленности</t>
  </si>
  <si>
    <t>одновозрастные</t>
  </si>
  <si>
    <t>разновозрастные</t>
  </si>
  <si>
    <t>дети старше 3 лет детей с тяжелым нарушением речи, для слабовидящих, для детей с амблиопией, косоглазием, для детей с задержкой психического развития, для детей с умственной отсталостью легкой степени</t>
  </si>
  <si>
    <t>дети до 3-х лет</t>
  </si>
  <si>
    <t>старше 3 лет</t>
  </si>
  <si>
    <t>от 2-х месяцев до 8 лет</t>
  </si>
  <si>
    <t>дети старше 3-х лет     (два возраста)</t>
  </si>
  <si>
    <t>дети старше 3 лет (три возраста)</t>
  </si>
  <si>
    <t>Уникальный номер реестровой записи базового перечня</t>
  </si>
  <si>
    <t>606571010132108550211Д45000300300201061100101</t>
  </si>
  <si>
    <t>606571010132108550211Д45000300400301068100101</t>
  </si>
  <si>
    <t>12 час</t>
  </si>
  <si>
    <t>10 час</t>
  </si>
  <si>
    <t>3,5 час</t>
  </si>
  <si>
    <t>ГОРОД (коэф 0,86 ФОТ )</t>
  </si>
  <si>
    <t>общеобразовательные учреждения, не являющихся малокомплектными со среднесложившейся наполняемостью классов 17 уч-ся</t>
  </si>
  <si>
    <t>общеобразовательные учреждения,  являющиеся малокомплектными со среднесложившейся наполняемостью классов 17 уч-ся</t>
  </si>
  <si>
    <t>Обучение на дому или в медицинских организациях, нуждающихся в длительном лечении, а также детей-инвалидов, которые по состоянию здоровья не могут посещать образовательные организации (без ФГОС)</t>
  </si>
  <si>
    <t>общеобразовательные учреждения с очно-заочной формой обучения, со среднесложившейся наполняемостью классов 17 уч-ся (без ФГОС)</t>
  </si>
  <si>
    <t>на одного учащегося в год</t>
  </si>
  <si>
    <t>Реализация основных общеобразовательных программ начального общего образования( с учетом ФГОС)</t>
  </si>
  <si>
    <t>Реализация основных общеобразовательных программ основного общего образования (с учетом ФГОС)</t>
  </si>
  <si>
    <t>Реализация основных общеобразовательных программ среднего общего образования</t>
  </si>
  <si>
    <t xml:space="preserve">Корректирующие коэффициенты  к базовым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района, финансируемых за счет средств областного бюджета </t>
  </si>
  <si>
    <t>№ п/п</t>
  </si>
  <si>
    <t>наименование образовательного учреждения</t>
  </si>
  <si>
    <t>наименование муниципальной услуги</t>
  </si>
  <si>
    <t>содержание услуги</t>
  </si>
  <si>
    <t>условия оказания услуги (форма обучения)</t>
  </si>
  <si>
    <t>корректирующий коэффициент</t>
  </si>
  <si>
    <t>МБДОУ д/с Теремок</t>
  </si>
  <si>
    <t>606571010132108550211Д45000300301060100101</t>
  </si>
  <si>
    <t>физические лица за исключением льготных категорий, от 3 года до 8 лет, от 2 мес до 8 лет</t>
  </si>
  <si>
    <t>очная</t>
  </si>
  <si>
    <t>физические лица за исключением льготных категорий, от 1 года до 3 лет</t>
  </si>
  <si>
    <t>МБДОУ д/с Светлячок</t>
  </si>
  <si>
    <t>МБДОУ д/с Радость</t>
  </si>
  <si>
    <t>МБДОУ д/с Золотая рыбка</t>
  </si>
  <si>
    <t>МБДОУ д/с Сказка</t>
  </si>
  <si>
    <t>обучающиеся с ограниченными возможностями здоровья (ОВЗ), дети-инвалиды, от 3 года до 8 лет,</t>
  </si>
  <si>
    <t>МБДОУ д/с Росинка</t>
  </si>
  <si>
    <t>МБДОУ д/с Казачок</t>
  </si>
  <si>
    <t>МБДОУ д/с Гнёздышко</t>
  </si>
  <si>
    <t>МБДОУ д/с Ромашка</t>
  </si>
  <si>
    <t>МБДОУ д/с Ёлочка</t>
  </si>
  <si>
    <t>МБДОУ д/с Колобок</t>
  </si>
  <si>
    <t>МБДОУ д/с Вишенка</t>
  </si>
  <si>
    <t>МБДОУ д/с Одуванчик</t>
  </si>
  <si>
    <t>МБДОУ д/с Ручеёк</t>
  </si>
  <si>
    <t>МБДОУ д/с Улыбка</t>
  </si>
  <si>
    <t>МБДОУ д/с Ласточка</t>
  </si>
  <si>
    <t>МБДОУ д/с Кораблик</t>
  </si>
  <si>
    <t>МБДОУ д/с Ветерок</t>
  </si>
  <si>
    <t>МБДОУ д/с Алёнушка</t>
  </si>
  <si>
    <t>МБДОУ д/с Красная шапочка</t>
  </si>
  <si>
    <t>МБДОУ д/с Ивушка</t>
  </si>
  <si>
    <t>МБДОУ д/с Колосок</t>
  </si>
  <si>
    <t>МБДОУ д/с Алые паруса</t>
  </si>
  <si>
    <t>МБДОУ д/с Ягодка</t>
  </si>
  <si>
    <t>МБОУ лицей № 1</t>
  </si>
  <si>
    <t>Реализация основных общеобразовательных программ начального общего образования</t>
  </si>
  <si>
    <t>606571010132108550211787000300300102004101103</t>
  </si>
  <si>
    <t>обучающиеся за исключением обучающихся с ограниченными возможностями здоровья (ОВЗ) и детей-инвалидов</t>
  </si>
  <si>
    <t>очная с применением дистанционных образовательных технологий</t>
  </si>
  <si>
    <t>606571010132108550211787000300400202001101103</t>
  </si>
  <si>
    <t>проходящие обучение по состоянию здоровья на дому, обучающиеся с ограниченными возможностями здоровья (ОВЗ)</t>
  </si>
  <si>
    <t>Реализация основных общеобразовательных программ основного общего образования</t>
  </si>
  <si>
    <t>60657101013210855021179100030030010200810110</t>
  </si>
  <si>
    <t>606571010132108550211791000300400202005101103</t>
  </si>
  <si>
    <t>606571010132108550211791000200300101000101105</t>
  </si>
  <si>
    <t>обучающиеся за исключением обучающихся с ограниченными возможностями здоровья (ОВЗ) и детей-инвалидов, обрзовательная программа, обеспечиваюшая углубленное изучение отдельных учебных предметов, предметных областей (профильное обучение)</t>
  </si>
  <si>
    <t>606571010132108550211794000300300102005101104</t>
  </si>
  <si>
    <t>606571010132108550211794000300400202002101103</t>
  </si>
  <si>
    <t>606571010132108550211794000200300101007101103</t>
  </si>
  <si>
    <t>МБОУ СОШ № 2</t>
  </si>
  <si>
    <t>МБОУ СОШ № 3</t>
  </si>
  <si>
    <t>МБОУ Саркеловская СОШ</t>
  </si>
  <si>
    <t>МБОУ Калининская СОШ</t>
  </si>
  <si>
    <t>МБОУ Красноярская СОШ</t>
  </si>
  <si>
    <t>МБОУ Камышевская СОШ</t>
  </si>
  <si>
    <t>МБОУ Лозновская СОШ</t>
  </si>
  <si>
    <t>МБОУ Маркинская СОШ</t>
  </si>
  <si>
    <t>МБОУ Новоцимлянская СОШ</t>
  </si>
  <si>
    <t>МБОУ Паршиковская СОШ</t>
  </si>
  <si>
    <t>МБОУ Антоновская  ООШ</t>
  </si>
  <si>
    <t>МБОУ Дубравненская ООШ</t>
  </si>
  <si>
    <t>МБОУ Лозновская ООШ</t>
  </si>
  <si>
    <t>МБОУ Хорошевская ООШ</t>
  </si>
  <si>
    <t xml:space="preserve">МБОУ ВСОШ </t>
  </si>
  <si>
    <t>606571010132108550211791000300300105005101103</t>
  </si>
  <si>
    <t>очно-заочная</t>
  </si>
  <si>
    <t>606571010132108550211794000300300105002101103</t>
  </si>
  <si>
    <t xml:space="preserve">Корректирующие коэффициенты  к 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 (местный бюджет) </t>
  </si>
  <si>
    <t>Наименование образовательного учреждения</t>
  </si>
  <si>
    <t>Наименование муниципальной услуги</t>
  </si>
  <si>
    <t>Содержание услуги</t>
  </si>
  <si>
    <t>Условия оказания услуги (форма обучения)</t>
  </si>
  <si>
    <t>Корректирующий коэффициент</t>
  </si>
  <si>
    <t>присмотр и уход</t>
  </si>
  <si>
    <t>606571010132108550211785001100300006003100103</t>
  </si>
  <si>
    <t>606571010132108550211785001100200006005100104</t>
  </si>
  <si>
    <t>606571010132108550211785005000300006005100101</t>
  </si>
  <si>
    <t>МБДОУ д/с "Журавлик"</t>
  </si>
  <si>
    <t xml:space="preserve"> МБУ ДО ЦВР</t>
  </si>
  <si>
    <t xml:space="preserve">Реализация дополнительных общеобразовательных программ </t>
  </si>
  <si>
    <t>606571010132108550211Г42002800300301001100103</t>
  </si>
  <si>
    <t xml:space="preserve">физкультурно-спортивной, дети за исключением детей с ограниченными возможностями здоровья (ОВЗ) и детей-инвалидов, </t>
  </si>
  <si>
    <t>606571010132108550211Г42002800300501009100103</t>
  </si>
  <si>
    <t>туристко-краеведческой, дети за исключением детей с ограниченными возможностями здоровья (ОВЗ) и детей-инвалидов</t>
  </si>
  <si>
    <t>физкультурно-спортивной, дети за исключением детей с ограниченными возможностями здоровья (ОВЗ) и детей-инвалидов</t>
  </si>
  <si>
    <t>606571010132108550211Г42002800300601008100104</t>
  </si>
  <si>
    <t>социально-педагогической, дети за исключением детей с ограниченными возможностями здоровья (ОВЗ) и детей-инвалидов</t>
  </si>
  <si>
    <t>606571010132108550211Г42002800300401000100103</t>
  </si>
  <si>
    <t>художественной, дети за исключением детей с ограниченными возможностями здоровья (ОВЗ) и детей-инвалидов</t>
  </si>
  <si>
    <t>МБУ ДО ДЮСШ</t>
  </si>
  <si>
    <t>физкультурно-спортивной, взрослые за исключением инвалидов</t>
  </si>
  <si>
    <t>Реализация дополнительных предпрофессиональных  программ в области физической культуры и спорта</t>
  </si>
  <si>
    <t>606571010132108550211Д42001001300401008100101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</si>
  <si>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</si>
  <si>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606571010132108550230044100000000000003100101</t>
  </si>
  <si>
    <t>количество граждан,выполнивших нормативы ВФСК «ГТО»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</si>
  <si>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</si>
  <si>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606571010132108550230026100000000000005104101</t>
  </si>
  <si>
    <t>количество проведенных мероприятий</t>
  </si>
  <si>
    <t xml:space="preserve">Сады местный </t>
  </si>
  <si>
    <t>2016г</t>
  </si>
  <si>
    <t xml:space="preserve"> 611</t>
  </si>
  <si>
    <t>Норматив затрат, непосредственно связанный с оказанием муниципальной услуги в год на одного обучающегося, тыс.руб</t>
  </si>
  <si>
    <t>Норматив затрат на общехозяйственные нужды на оказание муниципальной услуги в год на одного обучающегося, тыс.руб</t>
  </si>
  <si>
    <t>ИТОГО  норматив затрат на оказание муниципальной услуги в год на одного обучающегося, тыс.руб</t>
  </si>
  <si>
    <t>Методика определения  норматива затрат на оказание муниципальной услуги</t>
  </si>
  <si>
    <t>в том числе работники кухни (повара, кух.рабочие) с 25.03.2016 вид расходов 612</t>
  </si>
  <si>
    <t>ВСЕГО</t>
  </si>
  <si>
    <t>в том числе:</t>
  </si>
  <si>
    <t>статья</t>
  </si>
  <si>
    <t>ВСЕГО бюджет</t>
  </si>
  <si>
    <t>родител</t>
  </si>
  <si>
    <t>ИТОГО 611 местный бюджет +родит</t>
  </si>
  <si>
    <t>211+213</t>
  </si>
  <si>
    <t xml:space="preserve">ФОТ работников, непосредственно связанных с оказанием муниципальной услуги  </t>
  </si>
  <si>
    <t>затраты на приобретение материальных запасов, потребляемых  (используемых) в процессе оказания муниципальной услуги</t>
  </si>
  <si>
    <t>иные затраты, непосредственно связанные с оказанием муниципальной услуги</t>
  </si>
  <si>
    <t>ФОТ работников, которые не принимают непосредственного участия в оказании услуги</t>
  </si>
  <si>
    <t>затраты на коммунальные услуги</t>
  </si>
  <si>
    <t>затраты на содержание объектов недвижимого имущества</t>
  </si>
  <si>
    <t>затраты на содержание объектов особо ценного движимого имущества</t>
  </si>
  <si>
    <t>Затраты на прочие общехозяйственные нужды</t>
  </si>
  <si>
    <t>Колосок</t>
  </si>
  <si>
    <t xml:space="preserve"> Присмотр и уход</t>
  </si>
  <si>
    <t>метод наиболее эффективного учреждения</t>
  </si>
  <si>
    <t>приложение  № 1 к приказу отдела образования от 29.12.2018г № 706-о</t>
  </si>
  <si>
    <t>приложение  № 2 к приказу отдела образования от29.12.2018 № 706-о</t>
  </si>
  <si>
    <t>приложение № 3 к приказу от 29.12.2018 № 706-о</t>
  </si>
  <si>
    <t>приложение № 4 к приказу от29.12.2018 № 706-о</t>
  </si>
  <si>
    <t>приложение № 5 к приказу от 29.12.2018 № 706-о</t>
  </si>
  <si>
    <t>глухие</t>
  </si>
  <si>
    <t>слабослышащие</t>
  </si>
  <si>
    <t>слепые</t>
  </si>
  <si>
    <t>слабовидящие</t>
  </si>
  <si>
    <t>тяжелые нарушения речи</t>
  </si>
  <si>
    <t>нарушения опорно-двигательного аппарата</t>
  </si>
  <si>
    <t>с задержкой психического развития</t>
  </si>
  <si>
    <t>растройство аустического спектра</t>
  </si>
  <si>
    <t>со сложными дефектами</t>
  </si>
  <si>
    <t>Инклюзия (на одного учащегося в год)</t>
  </si>
  <si>
    <t>на одного учащегося в год, руб</t>
  </si>
  <si>
    <t>на один класс-комплект, руб</t>
  </si>
  <si>
    <t>Норматив на реализацию дополнительных общеобразовательных программ в муниципальных общеобразовательных организациях</t>
  </si>
  <si>
    <t>Техническая направленность</t>
  </si>
  <si>
    <t>Естественнонаучная</t>
  </si>
  <si>
    <t>Туристско-краеведческая</t>
  </si>
  <si>
    <t>Социально-педагогическая</t>
  </si>
  <si>
    <t>Художественная направленность</t>
  </si>
  <si>
    <t>Физкультурно-спортивная</t>
  </si>
  <si>
    <t xml:space="preserve">Норматив затрат на оказание муниципальных услуг, оказываемых муниципальными бюджетными дошкольными образовательными учреждениями, подведомственными отделу образования Администрации Цимлянского района, финансируемых за счет  средств областного бюджета  в соответствии  с Областным законом от 22.10.2005 № 380-ЗС "О межбюджетных  отношениях органов государственной власти и органов местного самоуправления в Ростовской области" </t>
  </si>
  <si>
    <t xml:space="preserve">Норматив затрат на оказание муниципальных услуг, оказываемых муниципальными бюджетными общеобразовательными учреждениями, подведомственными отделу образования Администрации Цимлянского района, финансируемых за счет  средств областного бюджета  в соответствии  с Областным законом от 22.10.2005 № 380-ЗС "О межбюджетных  отношениях органов государственной власти и органов местного самоуправления в Ростовской области" </t>
  </si>
  <si>
    <t>Проведение тестирования выполнения нормативов испытаний (тестов) комплекса ГТО (работа)</t>
  </si>
  <si>
    <t>Проведение тестирования выполнения нормативов испытаний (тестов) комплекса ГТО (РАБОТА)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</si>
  <si>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 (РАБОТА)</t>
  </si>
  <si>
    <t>Реализация дополнительных общеобразовательных программ , чел/час</t>
  </si>
  <si>
    <t>Реализация дополнительных общеобразовательных программ, чел/час</t>
  </si>
  <si>
    <t>Реализация дополнительных предпрофессиональных  программ в области физической культуры и спорта, чел/час</t>
  </si>
  <si>
    <t>норматив на 1 ребенка, руб</t>
  </si>
  <si>
    <t xml:space="preserve"> норматив на 1 ребенка , руб</t>
  </si>
  <si>
    <t>МБДОУ д/с Журавлик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</si>
</sst>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_-* #,##0_р_._-;\-* #,##0_р_._-;_-* &quot;-&quot;??_р_._-;_-@_-"/>
    <numFmt numFmtId="174" formatCode="#,##0_ ;\-#,##0\ "/>
    <numFmt numFmtId="175" formatCode="#,##0.00000"/>
    <numFmt numFmtId="176" formatCode="0.00000"/>
    <numFmt numFmtId="177" formatCode="0.000000"/>
    <numFmt numFmtId="178" formatCode="#,##0.0"/>
    <numFmt numFmtId="179" formatCode="_-* #,##0.0_р_._-;\-* #,##0.0_р_._-;_-* &quot;-&quot;??_р_._-;_-@_-"/>
    <numFmt numFmtId="180" formatCode="0.000"/>
    <numFmt numFmtId="181" formatCode="#,##0.0000"/>
  </numFmts>
  <fonts count="112">
    <font>
      <sz val="10"/>
      <name val="Arial Cyr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2"/>
      <color indexed="12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4"/>
      <name val="Times New Roman"/>
      <family val="1"/>
    </font>
    <font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1"/>
      <color indexed="36"/>
      <name val="Times New Roman"/>
      <family val="1"/>
    </font>
    <font>
      <sz val="11"/>
      <color indexed="52"/>
      <name val="Times New Roman"/>
      <family val="1"/>
    </font>
    <font>
      <sz val="10"/>
      <color indexed="14"/>
      <name val="Times New Roman"/>
      <family val="1"/>
    </font>
    <font>
      <sz val="11"/>
      <color indexed="10"/>
      <name val="Times New Roman"/>
      <family val="1"/>
    </font>
    <font>
      <sz val="14"/>
      <color indexed="17"/>
      <name val="Times New Roman"/>
      <family val="1"/>
    </font>
    <font>
      <sz val="11"/>
      <color indexed="19"/>
      <name val="Times New Roman"/>
      <family val="1"/>
    </font>
    <font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25"/>
      <name val="Times New Roman"/>
      <family val="1"/>
    </font>
    <font>
      <sz val="12"/>
      <color indexed="9"/>
      <name val="Times New Roman"/>
      <family val="1"/>
    </font>
    <font>
      <sz val="14"/>
      <color indexed="16"/>
      <name val="Times New Roman"/>
      <family val="1"/>
    </font>
    <font>
      <sz val="14"/>
      <color indexed="52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CC00FF"/>
      <name val="Times New Roman"/>
      <family val="1"/>
    </font>
    <font>
      <b/>
      <sz val="12"/>
      <color rgb="FF0000FF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rgb="FFFF00FF"/>
      <name val="Times New Roman"/>
      <family val="1"/>
    </font>
    <font>
      <sz val="11"/>
      <color rgb="FFFF33CC"/>
      <name val="Times New Roman"/>
      <family val="1"/>
    </font>
    <font>
      <sz val="11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FF33CC"/>
      <name val="Times New Roman"/>
      <family val="1"/>
    </font>
    <font>
      <sz val="11"/>
      <color rgb="FF7030A0"/>
      <name val="Times New Roman"/>
      <family val="1"/>
    </font>
    <font>
      <sz val="11"/>
      <color rgb="FFCC6600"/>
      <name val="Times New Roman"/>
      <family val="1"/>
    </font>
    <font>
      <sz val="10"/>
      <color rgb="FFFF33CC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00B050"/>
      <name val="Times New Roman"/>
      <family val="1"/>
    </font>
    <font>
      <sz val="11"/>
      <color rgb="FF669900"/>
      <name val="Times New Roman"/>
      <family val="1"/>
    </font>
    <font>
      <sz val="14"/>
      <color rgb="FFFF33CC"/>
      <name val="Times New Roman"/>
      <family val="1"/>
    </font>
    <font>
      <sz val="14"/>
      <color rgb="FFCC00FF"/>
      <name val="Times New Roman"/>
      <family val="1"/>
    </font>
    <font>
      <sz val="11"/>
      <color rgb="FFFF00FF"/>
      <name val="Times New Roman"/>
      <family val="1"/>
    </font>
    <font>
      <b/>
      <sz val="12"/>
      <color rgb="FFCC00FF"/>
      <name val="Times New Roman"/>
      <family val="1"/>
    </font>
    <font>
      <b/>
      <sz val="12"/>
      <color rgb="FF993366"/>
      <name val="Times New Roman"/>
      <family val="1"/>
    </font>
    <font>
      <sz val="12"/>
      <color theme="0"/>
      <name val="Times New Roman"/>
      <family val="1"/>
    </font>
    <font>
      <sz val="14"/>
      <color rgb="FF009900"/>
      <name val="Times New Roman"/>
      <family val="1"/>
    </font>
    <font>
      <sz val="14"/>
      <color rgb="FF990000"/>
      <name val="Times New Roman"/>
      <family val="1"/>
    </font>
    <font>
      <sz val="14"/>
      <color rgb="FFCC6600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1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80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172" fontId="11" fillId="0" borderId="10" xfId="0" applyNumberFormat="1" applyFont="1" applyBorder="1" applyAlignment="1">
      <alignment horizontal="center" vertical="top" wrapText="1"/>
    </xf>
    <xf numFmtId="0" fontId="81" fillId="0" borderId="12" xfId="0" applyFont="1" applyBorder="1" applyAlignment="1">
      <alignment vertical="top" wrapText="1"/>
    </xf>
    <xf numFmtId="0" fontId="81" fillId="0" borderId="10" xfId="0" applyFont="1" applyBorder="1" applyAlignment="1">
      <alignment/>
    </xf>
    <xf numFmtId="173" fontId="11" fillId="0" borderId="10" xfId="63" applyNumberFormat="1" applyFont="1" applyBorder="1" applyAlignment="1">
      <alignment/>
    </xf>
    <xf numFmtId="173" fontId="9" fillId="0" borderId="10" xfId="63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2" fontId="82" fillId="0" borderId="10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81" fillId="0" borderId="12" xfId="0" applyNumberFormat="1" applyFont="1" applyBorder="1" applyAlignment="1">
      <alignment vertical="top" wrapText="1"/>
    </xf>
    <xf numFmtId="2" fontId="81" fillId="0" borderId="10" xfId="0" applyNumberFormat="1" applyFont="1" applyBorder="1" applyAlignment="1">
      <alignment/>
    </xf>
    <xf numFmtId="174" fontId="11" fillId="0" borderId="10" xfId="63" applyNumberFormat="1" applyFont="1" applyBorder="1" applyAlignment="1">
      <alignment horizontal="center"/>
    </xf>
    <xf numFmtId="174" fontId="83" fillId="0" borderId="10" xfId="63" applyNumberFormat="1" applyFont="1" applyBorder="1" applyAlignment="1">
      <alignment horizontal="center"/>
    </xf>
    <xf numFmtId="0" fontId="84" fillId="0" borderId="0" xfId="0" applyFont="1" applyAlignment="1">
      <alignment/>
    </xf>
    <xf numFmtId="0" fontId="80" fillId="0" borderId="0" xfId="0" applyFont="1" applyAlignment="1">
      <alignment vertical="top" wrapText="1"/>
    </xf>
    <xf numFmtId="0" fontId="9" fillId="0" borderId="13" xfId="0" applyFont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49" fontId="85" fillId="0" borderId="10" xfId="0" applyNumberFormat="1" applyFont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0" fontId="9" fillId="33" borderId="10" xfId="0" applyFont="1" applyFill="1" applyBorder="1" applyAlignment="1">
      <alignment vertical="top" wrapText="1"/>
    </xf>
    <xf numFmtId="49" fontId="86" fillId="0" borderId="12" xfId="0" applyNumberFormat="1" applyFont="1" applyBorder="1" applyAlignment="1">
      <alignment horizontal="left" vertical="top" wrapText="1"/>
    </xf>
    <xf numFmtId="0" fontId="87" fillId="0" borderId="10" xfId="0" applyFont="1" applyBorder="1" applyAlignment="1">
      <alignment vertical="top" wrapText="1"/>
    </xf>
    <xf numFmtId="175" fontId="9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9" fillId="0" borderId="13" xfId="0" applyFont="1" applyBorder="1" applyAlignment="1">
      <alignment horizontal="justify" vertical="top" wrapText="1"/>
    </xf>
    <xf numFmtId="49" fontId="88" fillId="0" borderId="10" xfId="0" applyNumberFormat="1" applyFont="1" applyBorder="1" applyAlignment="1">
      <alignment horizontal="justify" vertical="top" wrapText="1"/>
    </xf>
    <xf numFmtId="2" fontId="88" fillId="0" borderId="10" xfId="0" applyNumberFormat="1" applyFont="1" applyBorder="1" applyAlignment="1">
      <alignment horizontal="justify" vertical="top" wrapText="1"/>
    </xf>
    <xf numFmtId="175" fontId="89" fillId="33" borderId="10" xfId="0" applyNumberFormat="1" applyFont="1" applyFill="1" applyBorder="1" applyAlignment="1">
      <alignment/>
    </xf>
    <xf numFmtId="175" fontId="90" fillId="33" borderId="10" xfId="0" applyNumberFormat="1" applyFont="1" applyFill="1" applyBorder="1" applyAlignment="1">
      <alignment/>
    </xf>
    <xf numFmtId="2" fontId="88" fillId="0" borderId="10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76" fontId="8" fillId="33" borderId="10" xfId="0" applyNumberFormat="1" applyFont="1" applyFill="1" applyBorder="1" applyAlignment="1">
      <alignment/>
    </xf>
    <xf numFmtId="0" fontId="12" fillId="0" borderId="12" xfId="0" applyFont="1" applyBorder="1" applyAlignment="1">
      <alignment vertical="top" wrapText="1"/>
    </xf>
    <xf numFmtId="0" fontId="91" fillId="0" borderId="10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left" vertical="top" wrapText="1"/>
    </xf>
    <xf numFmtId="0" fontId="91" fillId="0" borderId="10" xfId="0" applyFont="1" applyBorder="1" applyAlignment="1">
      <alignment horizontal="justify" vertical="top" wrapText="1"/>
    </xf>
    <xf numFmtId="0" fontId="92" fillId="0" borderId="10" xfId="0" applyFont="1" applyBorder="1" applyAlignment="1">
      <alignment horizontal="justify" vertical="top" wrapText="1"/>
    </xf>
    <xf numFmtId="49" fontId="12" fillId="0" borderId="12" xfId="0" applyNumberFormat="1" applyFont="1" applyBorder="1" applyAlignment="1">
      <alignment horizontal="justify" vertical="top" wrapText="1"/>
    </xf>
    <xf numFmtId="49" fontId="12" fillId="0" borderId="13" xfId="0" applyNumberFormat="1" applyFont="1" applyBorder="1" applyAlignment="1">
      <alignment horizontal="justify" vertical="top" wrapText="1"/>
    </xf>
    <xf numFmtId="49" fontId="12" fillId="0" borderId="10" xfId="0" applyNumberFormat="1" applyFont="1" applyBorder="1" applyAlignment="1">
      <alignment horizontal="justify" vertical="top" wrapText="1"/>
    </xf>
    <xf numFmtId="49" fontId="12" fillId="0" borderId="12" xfId="53" applyNumberFormat="1" applyFont="1" applyBorder="1" applyAlignment="1">
      <alignment horizontal="left" vertical="top" wrapText="1"/>
      <protection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176" fontId="8" fillId="0" borderId="10" xfId="0" applyNumberFormat="1" applyFont="1" applyBorder="1" applyAlignment="1">
      <alignment/>
    </xf>
    <xf numFmtId="49" fontId="90" fillId="0" borderId="12" xfId="0" applyNumberFormat="1" applyFont="1" applyBorder="1" applyAlignment="1">
      <alignment horizontal="left" vertical="top" wrapText="1"/>
    </xf>
    <xf numFmtId="0" fontId="93" fillId="0" borderId="10" xfId="0" applyFont="1" applyBorder="1" applyAlignment="1">
      <alignment vertical="top" wrapText="1"/>
    </xf>
    <xf numFmtId="49" fontId="94" fillId="0" borderId="12" xfId="0" applyNumberFormat="1" applyFont="1" applyBorder="1" applyAlignment="1">
      <alignment horizontal="left" vertical="top" wrapText="1"/>
    </xf>
    <xf numFmtId="0" fontId="95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/>
    </xf>
    <xf numFmtId="176" fontId="96" fillId="0" borderId="10" xfId="0" applyNumberFormat="1" applyFont="1" applyBorder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2" fontId="97" fillId="0" borderId="10" xfId="0" applyNumberFormat="1" applyFont="1" applyBorder="1" applyAlignment="1">
      <alignment horizontal="justify" vertical="top" wrapText="1"/>
    </xf>
    <xf numFmtId="176" fontId="98" fillId="0" borderId="10" xfId="0" applyNumberFormat="1" applyFont="1" applyBorder="1" applyAlignment="1">
      <alignment/>
    </xf>
    <xf numFmtId="176" fontId="99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/>
    </xf>
    <xf numFmtId="0" fontId="100" fillId="0" borderId="10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wrapText="1"/>
    </xf>
    <xf numFmtId="0" fontId="9" fillId="0" borderId="10" xfId="0" applyFont="1" applyBorder="1" applyAlignment="1">
      <alignment horizontal="left" vertical="top"/>
    </xf>
    <xf numFmtId="49" fontId="9" fillId="0" borderId="12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 wrapText="1"/>
    </xf>
    <xf numFmtId="0" fontId="12" fillId="34" borderId="10" xfId="0" applyFont="1" applyFill="1" applyBorder="1" applyAlignment="1">
      <alignment vertical="top" wrapText="1"/>
    </xf>
    <xf numFmtId="49" fontId="12" fillId="34" borderId="12" xfId="0" applyNumberFormat="1" applyFont="1" applyFill="1" applyBorder="1" applyAlignment="1">
      <alignment horizontal="justify" vertical="top" wrapText="1"/>
    </xf>
    <xf numFmtId="0" fontId="12" fillId="34" borderId="12" xfId="0" applyFont="1" applyFill="1" applyBorder="1" applyAlignment="1">
      <alignment horizontal="justify" vertical="top" wrapText="1"/>
    </xf>
    <xf numFmtId="0" fontId="101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14" xfId="0" applyNumberFormat="1" applyFont="1" applyBorder="1" applyAlignment="1">
      <alignment/>
    </xf>
    <xf numFmtId="0" fontId="11" fillId="33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02" fillId="0" borderId="10" xfId="0" applyFont="1" applyFill="1" applyBorder="1" applyAlignment="1">
      <alignment vertical="top" wrapText="1"/>
    </xf>
    <xf numFmtId="0" fontId="11" fillId="35" borderId="15" xfId="0" applyFont="1" applyFill="1" applyBorder="1" applyAlignment="1">
      <alignment vertical="top" wrapText="1"/>
    </xf>
    <xf numFmtId="0" fontId="11" fillId="36" borderId="15" xfId="0" applyFont="1" applyFill="1" applyBorder="1" applyAlignment="1">
      <alignment horizontal="center" vertical="top" wrapText="1"/>
    </xf>
    <xf numFmtId="178" fontId="9" fillId="0" borderId="10" xfId="0" applyNumberFormat="1" applyFont="1" applyBorder="1" applyAlignment="1">
      <alignment horizontal="center"/>
    </xf>
    <xf numFmtId="178" fontId="9" fillId="0" borderId="10" xfId="0" applyNumberFormat="1" applyFont="1" applyFill="1" applyBorder="1" applyAlignment="1">
      <alignment horizontal="center"/>
    </xf>
    <xf numFmtId="178" fontId="9" fillId="33" borderId="10" xfId="0" applyNumberFormat="1" applyFont="1" applyFill="1" applyBorder="1" applyAlignment="1">
      <alignment horizontal="center"/>
    </xf>
    <xf numFmtId="179" fontId="14" fillId="0" borderId="10" xfId="63" applyNumberFormat="1" applyFont="1" applyFill="1" applyBorder="1" applyAlignment="1">
      <alignment/>
    </xf>
    <xf numFmtId="179" fontId="11" fillId="35" borderId="10" xfId="63" applyNumberFormat="1" applyFont="1" applyFill="1" applyBorder="1" applyAlignment="1">
      <alignment/>
    </xf>
    <xf numFmtId="178" fontId="11" fillId="36" borderId="10" xfId="63" applyNumberFormat="1" applyFont="1" applyFill="1" applyBorder="1" applyAlignment="1">
      <alignment horizontal="center"/>
    </xf>
    <xf numFmtId="178" fontId="11" fillId="36" borderId="15" xfId="63" applyNumberFormat="1" applyFont="1" applyFill="1" applyBorder="1" applyAlignment="1">
      <alignment horizontal="center"/>
    </xf>
    <xf numFmtId="178" fontId="11" fillId="33" borderId="0" xfId="63" applyNumberFormat="1" applyFont="1" applyFill="1" applyBorder="1" applyAlignment="1">
      <alignment horizontal="center"/>
    </xf>
    <xf numFmtId="0" fontId="12" fillId="37" borderId="10" xfId="0" applyFont="1" applyFill="1" applyBorder="1" applyAlignment="1">
      <alignment vertical="top"/>
    </xf>
    <xf numFmtId="0" fontId="12" fillId="37" borderId="10" xfId="0" applyFont="1" applyFill="1" applyBorder="1" applyAlignment="1">
      <alignment horizontal="justify" vertical="top" wrapText="1"/>
    </xf>
    <xf numFmtId="0" fontId="12" fillId="37" borderId="10" xfId="0" applyFont="1" applyFill="1" applyBorder="1" applyAlignment="1">
      <alignment horizontal="left" vertical="top"/>
    </xf>
    <xf numFmtId="172" fontId="15" fillId="38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15" fillId="39" borderId="10" xfId="0" applyNumberFormat="1" applyFont="1" applyFill="1" applyBorder="1" applyAlignment="1">
      <alignment horizontal="center" vertical="center"/>
    </xf>
    <xf numFmtId="172" fontId="15" fillId="4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9" fillId="37" borderId="0" xfId="0" applyFont="1" applyFill="1" applyAlignment="1">
      <alignment/>
    </xf>
    <xf numFmtId="0" fontId="9" fillId="37" borderId="0" xfId="0" applyFont="1" applyFill="1" applyAlignment="1">
      <alignment horizontal="justify"/>
    </xf>
    <xf numFmtId="0" fontId="9" fillId="37" borderId="0" xfId="0" applyFont="1" applyFill="1" applyAlignment="1">
      <alignment horizontal="left"/>
    </xf>
    <xf numFmtId="178" fontId="8" fillId="38" borderId="13" xfId="0" applyNumberFormat="1" applyFont="1" applyFill="1" applyBorder="1" applyAlignment="1">
      <alignment horizontal="center"/>
    </xf>
    <xf numFmtId="178" fontId="8" fillId="39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12" fillId="37" borderId="10" xfId="0" applyNumberFormat="1" applyFont="1" applyFill="1" applyBorder="1" applyAlignment="1">
      <alignment horizontal="justify" vertical="top" wrapText="1"/>
    </xf>
    <xf numFmtId="0" fontId="12" fillId="37" borderId="10" xfId="0" applyFont="1" applyFill="1" applyBorder="1" applyAlignment="1">
      <alignment vertical="top" wrapText="1"/>
    </xf>
    <xf numFmtId="178" fontId="8" fillId="33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12" fillId="34" borderId="12" xfId="0" applyFont="1" applyFill="1" applyBorder="1" applyAlignment="1">
      <alignment horizontal="justify" wrapText="1"/>
    </xf>
    <xf numFmtId="0" fontId="12" fillId="34" borderId="10" xfId="0" applyFont="1" applyFill="1" applyBorder="1" applyAlignment="1">
      <alignment horizontal="justify" vertical="top" wrapText="1"/>
    </xf>
    <xf numFmtId="2" fontId="9" fillId="0" borderId="10" xfId="0" applyNumberFormat="1" applyFont="1" applyBorder="1" applyAlignment="1">
      <alignment vertical="top" wrapText="1"/>
    </xf>
    <xf numFmtId="172" fontId="13" fillId="38" borderId="10" xfId="0" applyNumberFormat="1" applyFont="1" applyFill="1" applyBorder="1" applyAlignment="1">
      <alignment horizontal="center" vertical="center"/>
    </xf>
    <xf numFmtId="172" fontId="13" fillId="39" borderId="10" xfId="0" applyNumberFormat="1" applyFont="1" applyFill="1" applyBorder="1" applyAlignment="1">
      <alignment horizontal="center" vertical="center"/>
    </xf>
    <xf numFmtId="172" fontId="13" fillId="4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vertical="top" wrapText="1"/>
    </xf>
    <xf numFmtId="175" fontId="103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vertical="top" wrapText="1"/>
    </xf>
    <xf numFmtId="0" fontId="104" fillId="0" borderId="10" xfId="0" applyFont="1" applyBorder="1" applyAlignment="1">
      <alignment vertical="top" wrapText="1"/>
    </xf>
    <xf numFmtId="0" fontId="105" fillId="0" borderId="15" xfId="0" applyFont="1" applyBorder="1" applyAlignment="1">
      <alignment horizontal="center" vertical="top" wrapText="1"/>
    </xf>
    <xf numFmtId="0" fontId="106" fillId="0" borderId="15" xfId="0" applyFont="1" applyBorder="1" applyAlignment="1">
      <alignment horizontal="center" vertical="top" wrapText="1"/>
    </xf>
    <xf numFmtId="0" fontId="99" fillId="0" borderId="10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 vertical="top" wrapText="1"/>
    </xf>
    <xf numFmtId="0" fontId="80" fillId="0" borderId="15" xfId="0" applyFont="1" applyBorder="1" applyAlignment="1">
      <alignment horizontal="center" vertical="top" wrapText="1"/>
    </xf>
    <xf numFmtId="172" fontId="8" fillId="0" borderId="15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3" fontId="107" fillId="33" borderId="10" xfId="63" applyNumberFormat="1" applyFont="1" applyFill="1" applyBorder="1" applyAlignment="1">
      <alignment horizontal="center" vertical="center"/>
    </xf>
    <xf numFmtId="2" fontId="80" fillId="0" borderId="14" xfId="0" applyNumberFormat="1" applyFont="1" applyBorder="1" applyAlignment="1">
      <alignment/>
    </xf>
    <xf numFmtId="2" fontId="80" fillId="0" borderId="10" xfId="0" applyNumberFormat="1" applyFont="1" applyBorder="1" applyAlignment="1">
      <alignment/>
    </xf>
    <xf numFmtId="2" fontId="104" fillId="0" borderId="10" xfId="0" applyNumberFormat="1" applyFont="1" applyBorder="1" applyAlignment="1">
      <alignment horizontal="center" vertical="top" wrapText="1"/>
    </xf>
    <xf numFmtId="2" fontId="105" fillId="0" borderId="10" xfId="0" applyNumberFormat="1" applyFont="1" applyBorder="1" applyAlignment="1">
      <alignment horizontal="center" vertical="top" wrapText="1"/>
    </xf>
    <xf numFmtId="2" fontId="106" fillId="0" borderId="10" xfId="0" applyNumberFormat="1" applyFont="1" applyBorder="1" applyAlignment="1">
      <alignment horizontal="center" vertical="top" wrapText="1"/>
    </xf>
    <xf numFmtId="2" fontId="99" fillId="0" borderId="10" xfId="0" applyNumberFormat="1" applyFont="1" applyBorder="1" applyAlignment="1">
      <alignment horizontal="center" vertical="top" wrapText="1"/>
    </xf>
    <xf numFmtId="2" fontId="80" fillId="0" borderId="10" xfId="0" applyNumberFormat="1" applyFont="1" applyBorder="1" applyAlignment="1">
      <alignment horizontal="center" vertical="top" wrapText="1"/>
    </xf>
    <xf numFmtId="174" fontId="107" fillId="33" borderId="10" xfId="63" applyNumberFormat="1" applyFont="1" applyFill="1" applyBorder="1" applyAlignment="1">
      <alignment horizontal="center" vertical="center"/>
    </xf>
    <xf numFmtId="174" fontId="15" fillId="33" borderId="10" xfId="63" applyNumberFormat="1" applyFont="1" applyFill="1" applyBorder="1" applyAlignment="1">
      <alignment horizontal="center" vertical="center"/>
    </xf>
    <xf numFmtId="4" fontId="80" fillId="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3" fontId="83" fillId="0" borderId="10" xfId="63" applyNumberFormat="1" applyFont="1" applyBorder="1" applyAlignment="1">
      <alignment/>
    </xf>
    <xf numFmtId="173" fontId="83" fillId="0" borderId="10" xfId="63" applyNumberFormat="1" applyFont="1" applyBorder="1" applyAlignment="1">
      <alignment horizontal="center"/>
    </xf>
    <xf numFmtId="172" fontId="108" fillId="0" borderId="10" xfId="0" applyNumberFormat="1" applyFont="1" applyBorder="1" applyAlignment="1">
      <alignment horizontal="center" vertical="center"/>
    </xf>
    <xf numFmtId="178" fontId="108" fillId="38" borderId="13" xfId="0" applyNumberFormat="1" applyFont="1" applyFill="1" applyBorder="1" applyAlignment="1">
      <alignment horizontal="center"/>
    </xf>
    <xf numFmtId="180" fontId="108" fillId="0" borderId="10" xfId="0" applyNumberFormat="1" applyFont="1" applyBorder="1" applyAlignment="1">
      <alignment horizontal="center" vertical="center"/>
    </xf>
    <xf numFmtId="176" fontId="109" fillId="0" borderId="10" xfId="0" applyNumberFormat="1" applyFont="1" applyBorder="1" applyAlignment="1">
      <alignment/>
    </xf>
    <xf numFmtId="181" fontId="8" fillId="0" borderId="10" xfId="0" applyNumberFormat="1" applyFont="1" applyBorder="1" applyAlignment="1">
      <alignment horizontal="center" vertical="center"/>
    </xf>
    <xf numFmtId="181" fontId="15" fillId="39" borderId="10" xfId="0" applyNumberFormat="1" applyFont="1" applyFill="1" applyBorder="1" applyAlignment="1">
      <alignment horizontal="center" vertical="center"/>
    </xf>
    <xf numFmtId="181" fontId="15" fillId="4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13" fillId="40" borderId="13" xfId="0" applyFont="1" applyFill="1" applyBorder="1" applyAlignment="1">
      <alignment horizontal="center" vertical="top" wrapText="1"/>
    </xf>
    <xf numFmtId="0" fontId="13" fillId="40" borderId="16" xfId="0" applyFont="1" applyFill="1" applyBorder="1" applyAlignment="1">
      <alignment horizontal="center" vertical="top" wrapText="1"/>
    </xf>
    <xf numFmtId="0" fontId="13" fillId="40" borderId="12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0" fontId="11" fillId="36" borderId="17" xfId="0" applyFont="1" applyFill="1" applyBorder="1" applyAlignment="1">
      <alignment horizontal="center" vertical="top" wrapText="1"/>
    </xf>
    <xf numFmtId="0" fontId="12" fillId="38" borderId="13" xfId="0" applyFont="1" applyFill="1" applyBorder="1" applyAlignment="1">
      <alignment horizontal="center" vertical="top" wrapText="1"/>
    </xf>
    <xf numFmtId="0" fontId="12" fillId="38" borderId="12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39" borderId="13" xfId="0" applyFont="1" applyFill="1" applyBorder="1" applyAlignment="1">
      <alignment horizontal="center" vertical="top" wrapText="1"/>
    </xf>
    <xf numFmtId="0" fontId="12" fillId="39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38" borderId="15" xfId="0" applyFont="1" applyFill="1" applyBorder="1" applyAlignment="1">
      <alignment horizontal="center" vertical="top" wrapText="1"/>
    </xf>
    <xf numFmtId="0" fontId="12" fillId="38" borderId="17" xfId="0" applyFont="1" applyFill="1" applyBorder="1" applyAlignment="1">
      <alignment horizontal="center" vertical="top" wrapText="1"/>
    </xf>
    <xf numFmtId="0" fontId="12" fillId="38" borderId="11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33" borderId="13" xfId="0" applyFont="1" applyFill="1" applyBorder="1" applyAlignment="1">
      <alignment horizontal="left" vertical="top"/>
    </xf>
    <xf numFmtId="0" fontId="8" fillId="33" borderId="16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9" fillId="0" borderId="13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justify" vertical="top"/>
    </xf>
    <xf numFmtId="0" fontId="9" fillId="0" borderId="12" xfId="0" applyFont="1" applyBorder="1" applyAlignment="1">
      <alignment horizontal="justify" vertical="top"/>
    </xf>
    <xf numFmtId="0" fontId="12" fillId="0" borderId="13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2" fontId="81" fillId="0" borderId="15" xfId="0" applyNumberFormat="1" applyFont="1" applyBorder="1" applyAlignment="1">
      <alignment horizontal="center" vertical="top" wrapText="1"/>
    </xf>
    <xf numFmtId="2" fontId="81" fillId="0" borderId="17" xfId="0" applyNumberFormat="1" applyFont="1" applyBorder="1" applyAlignment="1">
      <alignment horizontal="center" vertical="top" wrapText="1"/>
    </xf>
    <xf numFmtId="2" fontId="81" fillId="0" borderId="11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2" fontId="110" fillId="38" borderId="10" xfId="0" applyNumberFormat="1" applyFont="1" applyFill="1" applyBorder="1" applyAlignment="1">
      <alignment horizontal="center"/>
    </xf>
    <xf numFmtId="2" fontId="81" fillId="0" borderId="13" xfId="0" applyNumberFormat="1" applyFont="1" applyBorder="1" applyAlignment="1">
      <alignment horizontal="center" vertical="top" wrapText="1"/>
    </xf>
    <xf numFmtId="2" fontId="81" fillId="0" borderId="16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/>
    </xf>
    <xf numFmtId="0" fontId="80" fillId="0" borderId="0" xfId="0" applyFont="1" applyAlignment="1">
      <alignment horizontal="justify" vertical="top" wrapText="1"/>
    </xf>
    <xf numFmtId="0" fontId="80" fillId="0" borderId="0" xfId="0" applyFont="1" applyAlignment="1">
      <alignment horizontal="left" vertical="top" wrapText="1"/>
    </xf>
    <xf numFmtId="0" fontId="110" fillId="38" borderId="10" xfId="0" applyFont="1" applyFill="1" applyBorder="1" applyAlignment="1">
      <alignment horizontal="center"/>
    </xf>
    <xf numFmtId="0" fontId="81" fillId="0" borderId="13" xfId="0" applyFont="1" applyBorder="1" applyAlignment="1">
      <alignment horizontal="center" vertical="top" wrapText="1"/>
    </xf>
    <xf numFmtId="0" fontId="8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9" fillId="0" borderId="13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0" fontId="111" fillId="38" borderId="10" xfId="0" applyFont="1" applyFill="1" applyBorder="1" applyAlignment="1">
      <alignment horizontal="center"/>
    </xf>
    <xf numFmtId="2" fontId="111" fillId="38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41" borderId="13" xfId="0" applyFont="1" applyFill="1" applyBorder="1" applyAlignment="1">
      <alignment horizontal="left" vertical="top"/>
    </xf>
    <xf numFmtId="0" fontId="3" fillId="41" borderId="16" xfId="0" applyFont="1" applyFill="1" applyBorder="1" applyAlignment="1">
      <alignment horizontal="left" vertical="top"/>
    </xf>
    <xf numFmtId="0" fontId="3" fillId="41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41" borderId="13" xfId="0" applyFont="1" applyFill="1" applyBorder="1" applyAlignment="1">
      <alignment horizontal="center" vertical="top"/>
    </xf>
    <xf numFmtId="0" fontId="3" fillId="41" borderId="16" xfId="0" applyFont="1" applyFill="1" applyBorder="1" applyAlignment="1">
      <alignment horizontal="center" vertical="top"/>
    </xf>
    <xf numFmtId="0" fontId="3" fillId="41" borderId="12" xfId="0" applyFont="1" applyFill="1" applyBorder="1" applyAlignment="1">
      <alignment horizontal="center" vertical="top"/>
    </xf>
    <xf numFmtId="0" fontId="9" fillId="0" borderId="13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" name="Picture 1" descr="Герб РО (BMP)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2"/>
  <sheetViews>
    <sheetView view="pageBreakPreview" zoomScale="80" zoomScaleNormal="90" zoomScaleSheetLayoutView="80" zoomScalePageLayoutView="0" workbookViewId="0" topLeftCell="A19">
      <selection activeCell="A13" sqref="A13:IV13"/>
    </sheetView>
  </sheetViews>
  <sheetFormatPr defaultColWidth="9.00390625" defaultRowHeight="12.75"/>
  <cols>
    <col min="1" max="1" width="5.50390625" style="0" customWidth="1"/>
    <col min="2" max="2" width="34.125" style="0" customWidth="1"/>
    <col min="4" max="4" width="15.50390625" style="0" customWidth="1"/>
    <col min="8" max="8" width="11.125" style="0" customWidth="1"/>
  </cols>
  <sheetData>
    <row r="1" spans="1:10" ht="22.5" customHeight="1">
      <c r="A1" s="1"/>
      <c r="B1" s="176" t="s">
        <v>0</v>
      </c>
      <c r="C1" s="177"/>
      <c r="D1" s="177"/>
      <c r="E1" s="177"/>
      <c r="F1" s="177"/>
      <c r="G1" s="177"/>
      <c r="H1" s="2"/>
      <c r="I1" s="2"/>
      <c r="J1" s="2"/>
    </row>
    <row r="2" spans="1:10" ht="12.75" customHeight="1">
      <c r="A2" s="1"/>
      <c r="B2" s="2"/>
      <c r="C2" s="2"/>
      <c r="D2" s="2"/>
      <c r="E2" s="2"/>
      <c r="F2" s="2"/>
      <c r="G2" s="2"/>
      <c r="H2" s="3"/>
      <c r="I2" s="3"/>
      <c r="J2" s="3"/>
    </row>
    <row r="3" spans="1:10" ht="20.25">
      <c r="A3" s="1"/>
      <c r="B3" s="177" t="s">
        <v>1</v>
      </c>
      <c r="C3" s="177"/>
      <c r="D3" s="177"/>
      <c r="E3" s="177"/>
      <c r="F3" s="177"/>
      <c r="G3" s="177"/>
      <c r="H3" s="4"/>
      <c r="I3" s="4"/>
      <c r="J3" s="4"/>
    </row>
    <row r="4" spans="1:10" ht="18">
      <c r="A4" s="1"/>
      <c r="B4" s="5" t="s">
        <v>13</v>
      </c>
      <c r="C4" s="5"/>
      <c r="D4" s="5"/>
      <c r="E4" s="5"/>
      <c r="F4" s="5" t="s">
        <v>12</v>
      </c>
      <c r="G4" s="5"/>
      <c r="H4" s="6"/>
      <c r="I4" s="6"/>
      <c r="J4" s="6"/>
    </row>
    <row r="5" spans="1:7" ht="18">
      <c r="A5" s="1"/>
      <c r="B5" s="1"/>
      <c r="C5" s="1"/>
      <c r="D5" s="5"/>
      <c r="E5" s="5"/>
      <c r="F5" s="5"/>
      <c r="G5" s="1"/>
    </row>
    <row r="6" spans="1:7" ht="86.25" customHeight="1">
      <c r="A6" s="1"/>
      <c r="B6" s="178" t="s">
        <v>11</v>
      </c>
      <c r="C6" s="178"/>
      <c r="D6" s="178"/>
      <c r="E6" s="7"/>
      <c r="F6" s="7"/>
      <c r="G6" s="7"/>
    </row>
    <row r="7" spans="1:8" ht="141" customHeight="1">
      <c r="A7" s="1"/>
      <c r="B7" s="175" t="s">
        <v>2</v>
      </c>
      <c r="C7" s="175"/>
      <c r="D7" s="175"/>
      <c r="E7" s="175"/>
      <c r="F7" s="175"/>
      <c r="G7" s="175"/>
      <c r="H7" s="175"/>
    </row>
    <row r="8" spans="1:8" ht="30" customHeight="1">
      <c r="A8" s="1"/>
      <c r="B8" s="13"/>
      <c r="C8" s="13"/>
      <c r="D8" s="13"/>
      <c r="E8" s="13"/>
      <c r="F8" s="13"/>
      <c r="G8" s="13"/>
      <c r="H8" s="13"/>
    </row>
    <row r="9" spans="1:10" ht="20.25" customHeight="1">
      <c r="A9" s="1"/>
      <c r="B9" s="179" t="s">
        <v>3</v>
      </c>
      <c r="C9" s="179"/>
      <c r="D9" s="179"/>
      <c r="E9" s="179"/>
      <c r="F9" s="179"/>
      <c r="G9" s="179"/>
      <c r="H9" s="9"/>
      <c r="I9" s="9"/>
      <c r="J9" s="9"/>
    </row>
    <row r="10" spans="1:10" ht="20.25" customHeight="1">
      <c r="A10" s="1"/>
      <c r="B10" s="8"/>
      <c r="C10" s="8"/>
      <c r="D10" s="8"/>
      <c r="E10" s="8"/>
      <c r="F10" s="8"/>
      <c r="G10" s="8"/>
      <c r="H10" s="9"/>
      <c r="I10" s="9"/>
      <c r="J10" s="9"/>
    </row>
    <row r="11" spans="1:10" ht="81" customHeight="1">
      <c r="A11" s="1"/>
      <c r="B11" s="174" t="s">
        <v>4</v>
      </c>
      <c r="C11" s="174"/>
      <c r="D11" s="174"/>
      <c r="E11" s="174"/>
      <c r="F11" s="174"/>
      <c r="G11" s="174"/>
      <c r="H11" s="174"/>
      <c r="I11" s="9"/>
      <c r="J11" s="9"/>
    </row>
    <row r="12" spans="1:10" ht="94.5" customHeight="1">
      <c r="A12" s="1"/>
      <c r="B12" s="174" t="s">
        <v>5</v>
      </c>
      <c r="C12" s="174"/>
      <c r="D12" s="174"/>
      <c r="E12" s="174"/>
      <c r="F12" s="174"/>
      <c r="G12" s="174"/>
      <c r="H12" s="174"/>
      <c r="I12" s="9"/>
      <c r="J12" s="9"/>
    </row>
    <row r="13" spans="1:10" ht="81.75" customHeight="1">
      <c r="A13" s="1"/>
      <c r="B13" s="174" t="s">
        <v>6</v>
      </c>
      <c r="C13" s="174"/>
      <c r="D13" s="174"/>
      <c r="E13" s="174"/>
      <c r="F13" s="174"/>
      <c r="G13" s="174"/>
      <c r="H13" s="174"/>
      <c r="I13" s="9"/>
      <c r="J13" s="9"/>
    </row>
    <row r="14" spans="1:10" ht="97.5" customHeight="1">
      <c r="A14" s="1"/>
      <c r="B14" s="174" t="s">
        <v>7</v>
      </c>
      <c r="C14" s="174"/>
      <c r="D14" s="174"/>
      <c r="E14" s="174"/>
      <c r="F14" s="174"/>
      <c r="G14" s="174"/>
      <c r="H14" s="174"/>
      <c r="I14" s="9"/>
      <c r="J14" s="9"/>
    </row>
    <row r="15" spans="1:10" ht="69.75" customHeight="1">
      <c r="A15" s="1"/>
      <c r="B15" s="175" t="s">
        <v>14</v>
      </c>
      <c r="C15" s="175"/>
      <c r="D15" s="175"/>
      <c r="E15" s="175"/>
      <c r="F15" s="175"/>
      <c r="G15" s="175"/>
      <c r="H15" s="175"/>
      <c r="I15" s="9"/>
      <c r="J15" s="9"/>
    </row>
    <row r="16" spans="1:10" ht="78.75" customHeight="1">
      <c r="A16" s="1"/>
      <c r="B16" s="175" t="s">
        <v>15</v>
      </c>
      <c r="C16" s="175"/>
      <c r="D16" s="175"/>
      <c r="E16" s="175"/>
      <c r="F16" s="175"/>
      <c r="G16" s="175"/>
      <c r="H16" s="175"/>
      <c r="I16" s="9"/>
      <c r="J16" s="9"/>
    </row>
    <row r="17" spans="1:10" ht="42.75" customHeight="1">
      <c r="A17" s="1"/>
      <c r="B17" s="13"/>
      <c r="C17" s="13"/>
      <c r="D17" s="13"/>
      <c r="E17" s="13"/>
      <c r="F17" s="13"/>
      <c r="G17" s="13"/>
      <c r="H17" s="13"/>
      <c r="I17" s="9"/>
      <c r="J17" s="9"/>
    </row>
    <row r="18" spans="1:10" ht="20.25" customHeight="1">
      <c r="A18" s="1"/>
      <c r="B18" s="10"/>
      <c r="C18" s="10"/>
      <c r="D18" s="10"/>
      <c r="E18" s="10"/>
      <c r="F18" s="10"/>
      <c r="G18" s="10"/>
      <c r="H18" s="10"/>
      <c r="I18" s="9"/>
      <c r="J18" s="9"/>
    </row>
    <row r="19" spans="1:7" ht="18">
      <c r="A19" s="1"/>
      <c r="B19" s="5"/>
      <c r="C19" s="11" t="s">
        <v>8</v>
      </c>
      <c r="D19" s="5"/>
      <c r="F19" s="5" t="s">
        <v>9</v>
      </c>
      <c r="G19" s="1"/>
    </row>
    <row r="20" spans="1:7" ht="18">
      <c r="A20" s="1"/>
      <c r="B20" s="5"/>
      <c r="C20" s="11"/>
      <c r="D20" s="5"/>
      <c r="F20" s="5"/>
      <c r="G20" s="1"/>
    </row>
    <row r="22" ht="12.75">
      <c r="B22" s="12" t="s">
        <v>10</v>
      </c>
    </row>
  </sheetData>
  <sheetProtection/>
  <mergeCells count="11">
    <mergeCell ref="B1:G1"/>
    <mergeCell ref="B3:G3"/>
    <mergeCell ref="B6:D6"/>
    <mergeCell ref="B7:H7"/>
    <mergeCell ref="B9:G9"/>
    <mergeCell ref="B11:H11"/>
    <mergeCell ref="B16:H16"/>
    <mergeCell ref="B12:H12"/>
    <mergeCell ref="B13:H13"/>
    <mergeCell ref="B14:H14"/>
    <mergeCell ref="B15:H15"/>
  </mergeCells>
  <printOptions/>
  <pageMargins left="0.5905511811023623" right="0.1968503937007874" top="0.7874015748031497" bottom="0.5905511811023623" header="0.11811023622047245" footer="0.11811023622047245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3"/>
  <sheetViews>
    <sheetView view="pageBreakPreview" zoomScale="70" zoomScaleSheetLayoutView="70" zoomScalePageLayoutView="0" workbookViewId="0" topLeftCell="S1">
      <pane ySplit="7" topLeftCell="A8" activePane="bottomLeft" state="frozen"/>
      <selection pane="topLeft" activeCell="U1" sqref="U1"/>
      <selection pane="bottomLeft" activeCell="V24" sqref="V24"/>
    </sheetView>
  </sheetViews>
  <sheetFormatPr defaultColWidth="9.00390625" defaultRowHeight="12.75"/>
  <cols>
    <col min="1" max="1" width="4.50390625" style="6" hidden="1" customWidth="1"/>
    <col min="2" max="3" width="10.625" style="6" hidden="1" customWidth="1"/>
    <col min="4" max="4" width="10.125" style="6" hidden="1" customWidth="1"/>
    <col min="5" max="5" width="10.375" style="6" hidden="1" customWidth="1"/>
    <col min="6" max="6" width="9.375" style="6" hidden="1" customWidth="1"/>
    <col min="7" max="7" width="9.625" style="6" hidden="1" customWidth="1"/>
    <col min="8" max="8" width="10.375" style="6" hidden="1" customWidth="1"/>
    <col min="9" max="9" width="12.375" style="6" hidden="1" customWidth="1"/>
    <col min="10" max="10" width="11.625" style="6" hidden="1" customWidth="1"/>
    <col min="11" max="11" width="2.125" style="6" hidden="1" customWidth="1"/>
    <col min="12" max="12" width="11.375" style="6" hidden="1" customWidth="1"/>
    <col min="13" max="13" width="11.875" style="6" hidden="1" customWidth="1"/>
    <col min="14" max="14" width="13.375" style="6" hidden="1" customWidth="1"/>
    <col min="15" max="16" width="3.625" style="6" hidden="1" customWidth="1"/>
    <col min="17" max="17" width="3.375" style="6" hidden="1" customWidth="1"/>
    <col min="18" max="18" width="4.625" style="6" hidden="1" customWidth="1"/>
    <col min="19" max="19" width="2.00390625" style="6" customWidth="1"/>
    <col min="20" max="20" width="40.875" style="6" customWidth="1"/>
    <col min="21" max="21" width="41.125" style="6" customWidth="1"/>
    <col min="22" max="22" width="18.375" style="6" customWidth="1"/>
    <col min="23" max="23" width="13.50390625" style="6" customWidth="1"/>
    <col min="24" max="24" width="14.00390625" style="6" customWidth="1"/>
    <col min="25" max="25" width="17.875" style="6" customWidth="1"/>
    <col min="26" max="26" width="15.625" style="6" customWidth="1"/>
    <col min="27" max="27" width="10.875" style="6" customWidth="1"/>
    <col min="28" max="28" width="12.375" style="6" customWidth="1"/>
    <col min="29" max="29" width="9.875" style="6" customWidth="1"/>
    <col min="30" max="30" width="10.625" style="6" customWidth="1"/>
    <col min="31" max="31" width="12.50390625" style="6" customWidth="1"/>
    <col min="32" max="32" width="10.875" style="6" customWidth="1"/>
    <col min="33" max="33" width="19.375" style="6" customWidth="1"/>
    <col min="34" max="34" width="36.00390625" style="6" customWidth="1"/>
    <col min="35" max="16384" width="8.875" style="6" customWidth="1"/>
  </cols>
  <sheetData>
    <row r="1" ht="15">
      <c r="U1" s="6" t="s">
        <v>171</v>
      </c>
    </row>
    <row r="3" spans="21:26" ht="39.75" customHeight="1">
      <c r="U3" s="195"/>
      <c r="V3" s="195"/>
      <c r="W3" s="195"/>
      <c r="X3" s="195"/>
      <c r="Y3" s="195"/>
      <c r="Z3" s="195"/>
    </row>
    <row r="5" spans="1:34" ht="56.25" customHeight="1">
      <c r="A5" s="93" t="s">
        <v>145</v>
      </c>
      <c r="C5" s="94" t="s">
        <v>146</v>
      </c>
      <c r="D5" s="95" t="s">
        <v>147</v>
      </c>
      <c r="E5" s="95"/>
      <c r="T5" s="196" t="s">
        <v>115</v>
      </c>
      <c r="U5" s="183" t="s">
        <v>116</v>
      </c>
      <c r="V5" s="183" t="s">
        <v>117</v>
      </c>
      <c r="W5" s="197" t="s">
        <v>148</v>
      </c>
      <c r="X5" s="198"/>
      <c r="Y5" s="198"/>
      <c r="Z5" s="199"/>
      <c r="AA5" s="200" t="s">
        <v>149</v>
      </c>
      <c r="AB5" s="200"/>
      <c r="AC5" s="200"/>
      <c r="AD5" s="200"/>
      <c r="AE5" s="200"/>
      <c r="AF5" s="200"/>
      <c r="AG5" s="180" t="s">
        <v>150</v>
      </c>
      <c r="AH5" s="183" t="s">
        <v>151</v>
      </c>
    </row>
    <row r="6" spans="1:34" ht="41.25" customHeight="1">
      <c r="A6" s="93"/>
      <c r="C6" s="94"/>
      <c r="D6" s="95"/>
      <c r="E6" s="95"/>
      <c r="P6" s="186" t="s">
        <v>152</v>
      </c>
      <c r="Q6" s="187"/>
      <c r="R6" s="187"/>
      <c r="S6" s="96"/>
      <c r="T6" s="196"/>
      <c r="U6" s="184"/>
      <c r="V6" s="184"/>
      <c r="W6" s="188" t="s">
        <v>153</v>
      </c>
      <c r="X6" s="190" t="s">
        <v>154</v>
      </c>
      <c r="Y6" s="191"/>
      <c r="Z6" s="192"/>
      <c r="AA6" s="193" t="s">
        <v>153</v>
      </c>
      <c r="AB6" s="190" t="s">
        <v>154</v>
      </c>
      <c r="AC6" s="191"/>
      <c r="AD6" s="191"/>
      <c r="AE6" s="191"/>
      <c r="AF6" s="192"/>
      <c r="AG6" s="181"/>
      <c r="AH6" s="184"/>
    </row>
    <row r="7" spans="1:34" ht="135" customHeight="1">
      <c r="A7" s="97" t="s">
        <v>155</v>
      </c>
      <c r="B7" s="97">
        <v>211</v>
      </c>
      <c r="C7" s="97">
        <v>212</v>
      </c>
      <c r="D7" s="97">
        <v>213</v>
      </c>
      <c r="E7" s="97">
        <v>221</v>
      </c>
      <c r="F7" s="97">
        <v>222</v>
      </c>
      <c r="G7" s="97">
        <v>223</v>
      </c>
      <c r="H7" s="97">
        <v>225</v>
      </c>
      <c r="I7" s="97">
        <v>226</v>
      </c>
      <c r="J7" s="97">
        <v>290</v>
      </c>
      <c r="K7" s="97">
        <v>310</v>
      </c>
      <c r="L7" s="98">
        <v>340</v>
      </c>
      <c r="M7" s="99" t="s">
        <v>156</v>
      </c>
      <c r="N7" s="100" t="s">
        <v>157</v>
      </c>
      <c r="O7" s="101" t="s">
        <v>158</v>
      </c>
      <c r="P7" s="102">
        <v>211</v>
      </c>
      <c r="Q7" s="102">
        <v>213</v>
      </c>
      <c r="R7" s="102" t="s">
        <v>159</v>
      </c>
      <c r="S7" s="96"/>
      <c r="T7" s="196"/>
      <c r="U7" s="185"/>
      <c r="V7" s="185"/>
      <c r="W7" s="189"/>
      <c r="X7" s="78" t="s">
        <v>160</v>
      </c>
      <c r="Y7" s="78" t="s">
        <v>161</v>
      </c>
      <c r="Z7" s="78" t="s">
        <v>162</v>
      </c>
      <c r="AA7" s="194"/>
      <c r="AB7" s="78" t="s">
        <v>163</v>
      </c>
      <c r="AC7" s="39" t="s">
        <v>164</v>
      </c>
      <c r="AD7" s="39" t="s">
        <v>165</v>
      </c>
      <c r="AE7" s="39" t="s">
        <v>166</v>
      </c>
      <c r="AF7" s="39" t="s">
        <v>167</v>
      </c>
      <c r="AG7" s="182"/>
      <c r="AH7" s="185"/>
    </row>
    <row r="8" spans="1:34" ht="39" customHeight="1">
      <c r="A8" s="66" t="s">
        <v>168</v>
      </c>
      <c r="B8" s="103">
        <v>607.3</v>
      </c>
      <c r="C8" s="103">
        <v>0</v>
      </c>
      <c r="D8" s="103">
        <v>183.4</v>
      </c>
      <c r="E8" s="103">
        <v>0</v>
      </c>
      <c r="F8" s="103">
        <v>5</v>
      </c>
      <c r="G8" s="104">
        <v>1208.6</v>
      </c>
      <c r="H8" s="103">
        <v>141.8</v>
      </c>
      <c r="I8" s="103">
        <v>91.9</v>
      </c>
      <c r="J8" s="104">
        <v>14.2</v>
      </c>
      <c r="K8" s="105">
        <v>0</v>
      </c>
      <c r="L8" s="103">
        <v>1596.4</v>
      </c>
      <c r="M8" s="106">
        <f>SUM(B8:L8)</f>
        <v>3848.6</v>
      </c>
      <c r="N8" s="105">
        <v>1112.2</v>
      </c>
      <c r="O8" s="107">
        <f>M8+N8</f>
        <v>4960.8</v>
      </c>
      <c r="P8" s="108">
        <v>139.8</v>
      </c>
      <c r="Q8" s="108">
        <v>43.1</v>
      </c>
      <c r="R8" s="109">
        <f>P8+Q8</f>
        <v>182.9</v>
      </c>
      <c r="S8" s="110"/>
      <c r="T8" s="111" t="s">
        <v>169</v>
      </c>
      <c r="U8" s="112" t="s">
        <v>55</v>
      </c>
      <c r="V8" s="113" t="s">
        <v>54</v>
      </c>
      <c r="W8" s="114">
        <f aca="true" t="shared" si="0" ref="W8:W25">SUM(X8:Z8)</f>
        <v>19.315</v>
      </c>
      <c r="X8" s="166">
        <v>2.623</v>
      </c>
      <c r="Y8" s="166">
        <v>16.692</v>
      </c>
      <c r="Z8" s="115">
        <v>0</v>
      </c>
      <c r="AA8" s="116">
        <f aca="true" t="shared" si="1" ref="AA8:AA28">SUM(AB8:AF8)</f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7">
        <f aca="true" t="shared" si="2" ref="AG8:AG32">AA8+W8</f>
        <v>19.315</v>
      </c>
      <c r="AH8" s="39" t="s">
        <v>170</v>
      </c>
    </row>
    <row r="9" spans="13:33" ht="18" customHeight="1" hidden="1">
      <c r="M9" s="118">
        <v>58352.3</v>
      </c>
      <c r="N9" s="118"/>
      <c r="O9" s="118"/>
      <c r="P9" s="118"/>
      <c r="Q9" s="118"/>
      <c r="R9" s="118"/>
      <c r="S9" s="118"/>
      <c r="T9" s="119"/>
      <c r="U9" s="120"/>
      <c r="V9" s="121"/>
      <c r="W9" s="114">
        <f t="shared" si="0"/>
        <v>0</v>
      </c>
      <c r="X9" s="167"/>
      <c r="Y9" s="167"/>
      <c r="Z9" s="122"/>
      <c r="AA9" s="116">
        <f t="shared" si="1"/>
        <v>0</v>
      </c>
      <c r="AB9" s="123"/>
      <c r="AC9" s="123"/>
      <c r="AD9" s="123"/>
      <c r="AE9" s="123"/>
      <c r="AF9" s="123"/>
      <c r="AG9" s="117">
        <f t="shared" si="2"/>
        <v>0</v>
      </c>
    </row>
    <row r="10" spans="20:34" ht="45" customHeight="1">
      <c r="T10" s="111" t="s">
        <v>169</v>
      </c>
      <c r="U10" s="112" t="s">
        <v>53</v>
      </c>
      <c r="V10" s="113" t="s">
        <v>54</v>
      </c>
      <c r="W10" s="114">
        <f t="shared" si="0"/>
        <v>22.080000000000002</v>
      </c>
      <c r="X10" s="166">
        <v>2.623</v>
      </c>
      <c r="Y10" s="166">
        <v>19.457</v>
      </c>
      <c r="Z10" s="115">
        <v>0</v>
      </c>
      <c r="AA10" s="116">
        <f t="shared" si="1"/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7">
        <f t="shared" si="2"/>
        <v>22.080000000000002</v>
      </c>
      <c r="AH10" s="39" t="s">
        <v>170</v>
      </c>
    </row>
    <row r="11" spans="13:34" ht="50.25" customHeight="1">
      <c r="M11" s="124"/>
      <c r="N11" s="124"/>
      <c r="O11" s="124"/>
      <c r="P11" s="124"/>
      <c r="Q11" s="124"/>
      <c r="R11" s="124"/>
      <c r="S11" s="124"/>
      <c r="T11" s="111" t="s">
        <v>169</v>
      </c>
      <c r="U11" s="125" t="s">
        <v>60</v>
      </c>
      <c r="V11" s="113" t="s">
        <v>54</v>
      </c>
      <c r="W11" s="114">
        <f t="shared" si="0"/>
        <v>22.080000000000002</v>
      </c>
      <c r="X11" s="166">
        <v>2.623</v>
      </c>
      <c r="Y11" s="166">
        <v>19.457</v>
      </c>
      <c r="Z11" s="115">
        <v>0</v>
      </c>
      <c r="AA11" s="116">
        <f t="shared" si="1"/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7">
        <f t="shared" si="2"/>
        <v>22.080000000000002</v>
      </c>
      <c r="AH11" s="39" t="s">
        <v>170</v>
      </c>
    </row>
    <row r="12" spans="13:34" ht="42.75" customHeight="1">
      <c r="M12" s="124"/>
      <c r="N12" s="124"/>
      <c r="O12" s="124"/>
      <c r="P12" s="124"/>
      <c r="Q12" s="124"/>
      <c r="R12" s="124"/>
      <c r="S12" s="124"/>
      <c r="T12" s="126" t="s">
        <v>16</v>
      </c>
      <c r="U12" s="112" t="s">
        <v>55</v>
      </c>
      <c r="V12" s="113" t="s">
        <v>54</v>
      </c>
      <c r="W12" s="114">
        <f t="shared" si="0"/>
        <v>0</v>
      </c>
      <c r="X12" s="115">
        <v>0</v>
      </c>
      <c r="Y12" s="115">
        <v>0</v>
      </c>
      <c r="Z12" s="115">
        <v>0</v>
      </c>
      <c r="AA12" s="116">
        <f>SUM(AB12:AF12)</f>
        <v>24.857</v>
      </c>
      <c r="AB12" s="166">
        <v>11.365</v>
      </c>
      <c r="AC12" s="166">
        <v>9.605</v>
      </c>
      <c r="AD12" s="166">
        <v>1.752</v>
      </c>
      <c r="AE12" s="166">
        <v>0</v>
      </c>
      <c r="AF12" s="166">
        <v>2.135</v>
      </c>
      <c r="AG12" s="117">
        <f t="shared" si="2"/>
        <v>24.857</v>
      </c>
      <c r="AH12" s="39" t="s">
        <v>170</v>
      </c>
    </row>
    <row r="13" spans="13:34" ht="45.75" customHeight="1">
      <c r="M13" s="124"/>
      <c r="N13" s="124"/>
      <c r="O13" s="124"/>
      <c r="P13" s="124"/>
      <c r="Q13" s="124"/>
      <c r="R13" s="124"/>
      <c r="S13" s="124"/>
      <c r="T13" s="126" t="s">
        <v>16</v>
      </c>
      <c r="U13" s="112" t="s">
        <v>53</v>
      </c>
      <c r="V13" s="113" t="s">
        <v>54</v>
      </c>
      <c r="W13" s="114">
        <f t="shared" si="0"/>
        <v>0</v>
      </c>
      <c r="X13" s="115">
        <v>0</v>
      </c>
      <c r="Y13" s="115">
        <v>0</v>
      </c>
      <c r="Z13" s="115">
        <v>0</v>
      </c>
      <c r="AA13" s="116">
        <f t="shared" si="1"/>
        <v>24.857</v>
      </c>
      <c r="AB13" s="166">
        <v>11.365</v>
      </c>
      <c r="AC13" s="166">
        <v>9.605</v>
      </c>
      <c r="AD13" s="166">
        <v>1.752</v>
      </c>
      <c r="AE13" s="166">
        <v>0</v>
      </c>
      <c r="AF13" s="166">
        <v>2.135</v>
      </c>
      <c r="AG13" s="117">
        <f t="shared" si="2"/>
        <v>24.857</v>
      </c>
      <c r="AH13" s="39" t="s">
        <v>170</v>
      </c>
    </row>
    <row r="14" spans="13:34" ht="46.5" customHeight="1">
      <c r="M14" s="124"/>
      <c r="N14" s="124"/>
      <c r="O14" s="124"/>
      <c r="P14" s="124"/>
      <c r="Q14" s="124"/>
      <c r="R14" s="124"/>
      <c r="S14" s="124"/>
      <c r="T14" s="126" t="s">
        <v>16</v>
      </c>
      <c r="U14" s="125" t="s">
        <v>60</v>
      </c>
      <c r="V14" s="113" t="s">
        <v>54</v>
      </c>
      <c r="W14" s="114">
        <f t="shared" si="0"/>
        <v>0</v>
      </c>
      <c r="X14" s="115">
        <v>0</v>
      </c>
      <c r="Y14" s="115">
        <v>0</v>
      </c>
      <c r="Z14" s="115">
        <v>0</v>
      </c>
      <c r="AA14" s="116">
        <f t="shared" si="1"/>
        <v>24.857</v>
      </c>
      <c r="AB14" s="166">
        <v>11.365</v>
      </c>
      <c r="AC14" s="166">
        <v>9.605</v>
      </c>
      <c r="AD14" s="166">
        <v>1.752</v>
      </c>
      <c r="AE14" s="166">
        <v>0</v>
      </c>
      <c r="AF14" s="166">
        <v>2.135</v>
      </c>
      <c r="AG14" s="117">
        <f t="shared" si="2"/>
        <v>24.857</v>
      </c>
      <c r="AH14" s="39" t="s">
        <v>170</v>
      </c>
    </row>
    <row r="15" spans="13:34" ht="75" customHeight="1">
      <c r="M15" s="124"/>
      <c r="N15" s="124"/>
      <c r="O15" s="124"/>
      <c r="P15" s="124"/>
      <c r="Q15" s="124"/>
      <c r="R15" s="124"/>
      <c r="S15" s="124"/>
      <c r="T15" s="54" t="s">
        <v>81</v>
      </c>
      <c r="U15" s="54" t="s">
        <v>83</v>
      </c>
      <c r="V15" s="55" t="s">
        <v>84</v>
      </c>
      <c r="W15" s="114">
        <f t="shared" si="0"/>
        <v>0</v>
      </c>
      <c r="X15" s="127">
        <v>0</v>
      </c>
      <c r="Y15" s="127">
        <v>0</v>
      </c>
      <c r="Z15" s="127">
        <v>0</v>
      </c>
      <c r="AA15" s="116">
        <f t="shared" si="1"/>
        <v>12.408000000000001</v>
      </c>
      <c r="AB15" s="168">
        <f>5.129</f>
        <v>5.129</v>
      </c>
      <c r="AC15" s="168">
        <v>4.229</v>
      </c>
      <c r="AD15" s="168">
        <v>1.082</v>
      </c>
      <c r="AE15" s="168">
        <v>1.448</v>
      </c>
      <c r="AF15" s="168">
        <v>0.52</v>
      </c>
      <c r="AG15" s="117">
        <f t="shared" si="2"/>
        <v>12.408000000000001</v>
      </c>
      <c r="AH15" s="39" t="s">
        <v>170</v>
      </c>
    </row>
    <row r="16" spans="20:34" ht="66" customHeight="1">
      <c r="T16" s="54" t="s">
        <v>81</v>
      </c>
      <c r="U16" s="57" t="s">
        <v>86</v>
      </c>
      <c r="V16" s="55" t="s">
        <v>84</v>
      </c>
      <c r="W16" s="114">
        <f t="shared" si="0"/>
        <v>0</v>
      </c>
      <c r="X16" s="127">
        <v>0</v>
      </c>
      <c r="Y16" s="127">
        <v>0</v>
      </c>
      <c r="Z16" s="127">
        <v>0</v>
      </c>
      <c r="AA16" s="116">
        <f t="shared" si="1"/>
        <v>12.408000000000001</v>
      </c>
      <c r="AB16" s="168">
        <f aca="true" t="shared" si="3" ref="AB16:AB23">5.129</f>
        <v>5.129</v>
      </c>
      <c r="AC16" s="168">
        <v>4.229</v>
      </c>
      <c r="AD16" s="168">
        <v>1.082</v>
      </c>
      <c r="AE16" s="168">
        <v>1.448</v>
      </c>
      <c r="AF16" s="168">
        <v>0.52</v>
      </c>
      <c r="AG16" s="117">
        <f t="shared" si="2"/>
        <v>12.408000000000001</v>
      </c>
      <c r="AH16" s="39" t="s">
        <v>170</v>
      </c>
    </row>
    <row r="17" spans="20:34" ht="52.5">
      <c r="T17" s="39" t="s">
        <v>87</v>
      </c>
      <c r="U17" s="57" t="s">
        <v>83</v>
      </c>
      <c r="V17" s="55" t="s">
        <v>84</v>
      </c>
      <c r="W17" s="114">
        <f t="shared" si="0"/>
        <v>0</v>
      </c>
      <c r="X17" s="127">
        <v>0</v>
      </c>
      <c r="Y17" s="127">
        <v>0</v>
      </c>
      <c r="Z17" s="127">
        <v>0</v>
      </c>
      <c r="AA17" s="116">
        <f t="shared" si="1"/>
        <v>12.408000000000001</v>
      </c>
      <c r="AB17" s="168">
        <f t="shared" si="3"/>
        <v>5.129</v>
      </c>
      <c r="AC17" s="168">
        <v>4.229</v>
      </c>
      <c r="AD17" s="168">
        <v>1.082</v>
      </c>
      <c r="AE17" s="168">
        <v>1.448</v>
      </c>
      <c r="AF17" s="168">
        <v>0.52</v>
      </c>
      <c r="AG17" s="117">
        <f t="shared" si="2"/>
        <v>12.408000000000001</v>
      </c>
      <c r="AH17" s="39" t="s">
        <v>170</v>
      </c>
    </row>
    <row r="18" spans="20:34" ht="54.75">
      <c r="T18" s="39" t="s">
        <v>87</v>
      </c>
      <c r="U18" s="57" t="s">
        <v>86</v>
      </c>
      <c r="V18" s="55" t="s">
        <v>84</v>
      </c>
      <c r="W18" s="114">
        <f t="shared" si="0"/>
        <v>0</v>
      </c>
      <c r="X18" s="127">
        <v>0</v>
      </c>
      <c r="Y18" s="127">
        <v>0</v>
      </c>
      <c r="Z18" s="127">
        <v>0</v>
      </c>
      <c r="AA18" s="116">
        <f t="shared" si="1"/>
        <v>12.408000000000001</v>
      </c>
      <c r="AB18" s="168">
        <f t="shared" si="3"/>
        <v>5.129</v>
      </c>
      <c r="AC18" s="168">
        <v>4.229</v>
      </c>
      <c r="AD18" s="168">
        <v>1.082</v>
      </c>
      <c r="AE18" s="168">
        <v>1.448</v>
      </c>
      <c r="AF18" s="168">
        <v>0.52</v>
      </c>
      <c r="AG18" s="117">
        <f t="shared" si="2"/>
        <v>12.408000000000001</v>
      </c>
      <c r="AH18" s="39" t="s">
        <v>170</v>
      </c>
    </row>
    <row r="19" spans="20:34" ht="93" customHeight="1">
      <c r="T19" s="67" t="s">
        <v>87</v>
      </c>
      <c r="U19" s="39" t="s">
        <v>91</v>
      </c>
      <c r="V19" s="55" t="s">
        <v>84</v>
      </c>
      <c r="W19" s="114">
        <f t="shared" si="0"/>
        <v>0</v>
      </c>
      <c r="X19" s="127">
        <v>0</v>
      </c>
      <c r="Y19" s="127">
        <v>0</v>
      </c>
      <c r="Z19" s="127">
        <v>0</v>
      </c>
      <c r="AA19" s="116">
        <f t="shared" si="1"/>
        <v>12.408000000000001</v>
      </c>
      <c r="AB19" s="168">
        <f t="shared" si="3"/>
        <v>5.129</v>
      </c>
      <c r="AC19" s="168">
        <v>4.229</v>
      </c>
      <c r="AD19" s="168">
        <v>1.082</v>
      </c>
      <c r="AE19" s="168">
        <v>1.448</v>
      </c>
      <c r="AF19" s="168">
        <v>0.52</v>
      </c>
      <c r="AG19" s="117">
        <f t="shared" si="2"/>
        <v>12.408000000000001</v>
      </c>
      <c r="AH19" s="39" t="s">
        <v>170</v>
      </c>
    </row>
    <row r="20" spans="20:34" ht="52.5">
      <c r="T20" s="67" t="s">
        <v>43</v>
      </c>
      <c r="U20" s="57" t="s">
        <v>83</v>
      </c>
      <c r="V20" s="55" t="s">
        <v>84</v>
      </c>
      <c r="W20" s="114">
        <f t="shared" si="0"/>
        <v>0</v>
      </c>
      <c r="X20" s="127">
        <v>0</v>
      </c>
      <c r="Y20" s="127">
        <v>0</v>
      </c>
      <c r="Z20" s="127">
        <v>0</v>
      </c>
      <c r="AA20" s="116">
        <f t="shared" si="1"/>
        <v>12.408000000000001</v>
      </c>
      <c r="AB20" s="168">
        <f t="shared" si="3"/>
        <v>5.129</v>
      </c>
      <c r="AC20" s="168">
        <v>4.229</v>
      </c>
      <c r="AD20" s="168">
        <v>1.082</v>
      </c>
      <c r="AE20" s="168">
        <v>1.448</v>
      </c>
      <c r="AF20" s="168">
        <v>0.52</v>
      </c>
      <c r="AG20" s="117">
        <f t="shared" si="2"/>
        <v>12.408000000000001</v>
      </c>
      <c r="AH20" s="39" t="s">
        <v>170</v>
      </c>
    </row>
    <row r="21" spans="20:34" ht="54.75">
      <c r="T21" s="67" t="s">
        <v>43</v>
      </c>
      <c r="U21" s="57" t="s">
        <v>86</v>
      </c>
      <c r="V21" s="55" t="s">
        <v>84</v>
      </c>
      <c r="W21" s="114">
        <f t="shared" si="0"/>
        <v>0</v>
      </c>
      <c r="X21" s="127">
        <v>0</v>
      </c>
      <c r="Y21" s="127">
        <v>0</v>
      </c>
      <c r="Z21" s="127">
        <v>0</v>
      </c>
      <c r="AA21" s="116">
        <f t="shared" si="1"/>
        <v>12.408000000000001</v>
      </c>
      <c r="AB21" s="168">
        <f t="shared" si="3"/>
        <v>5.129</v>
      </c>
      <c r="AC21" s="168">
        <v>4.229</v>
      </c>
      <c r="AD21" s="168">
        <v>1.082</v>
      </c>
      <c r="AE21" s="168">
        <v>1.448</v>
      </c>
      <c r="AF21" s="168">
        <v>0.52</v>
      </c>
      <c r="AG21" s="117">
        <f t="shared" si="2"/>
        <v>12.408000000000001</v>
      </c>
      <c r="AH21" s="39" t="s">
        <v>170</v>
      </c>
    </row>
    <row r="22" spans="20:34" ht="94.5" customHeight="1">
      <c r="T22" s="67" t="s">
        <v>43</v>
      </c>
      <c r="U22" s="39" t="s">
        <v>91</v>
      </c>
      <c r="V22" s="55" t="s">
        <v>84</v>
      </c>
      <c r="W22" s="114">
        <f t="shared" si="0"/>
        <v>0</v>
      </c>
      <c r="X22" s="127">
        <v>0</v>
      </c>
      <c r="Y22" s="127">
        <v>0</v>
      </c>
      <c r="Z22" s="127">
        <v>0</v>
      </c>
      <c r="AA22" s="116">
        <f t="shared" si="1"/>
        <v>12.408000000000001</v>
      </c>
      <c r="AB22" s="168">
        <f t="shared" si="3"/>
        <v>5.129</v>
      </c>
      <c r="AC22" s="168">
        <v>4.229</v>
      </c>
      <c r="AD22" s="168">
        <v>1.082</v>
      </c>
      <c r="AE22" s="168">
        <v>1.448</v>
      </c>
      <c r="AF22" s="168">
        <v>0.52</v>
      </c>
      <c r="AG22" s="117">
        <f t="shared" si="2"/>
        <v>12.408000000000001</v>
      </c>
      <c r="AH22" s="39" t="s">
        <v>170</v>
      </c>
    </row>
    <row r="23" spans="20:34" ht="66.75" customHeight="1">
      <c r="T23" s="39" t="s">
        <v>87</v>
      </c>
      <c r="U23" s="57" t="s">
        <v>83</v>
      </c>
      <c r="V23" s="55" t="s">
        <v>111</v>
      </c>
      <c r="W23" s="114">
        <f t="shared" si="0"/>
        <v>0</v>
      </c>
      <c r="X23" s="127">
        <v>0</v>
      </c>
      <c r="Y23" s="127">
        <v>0</v>
      </c>
      <c r="Z23" s="127">
        <v>0</v>
      </c>
      <c r="AA23" s="116">
        <f t="shared" si="1"/>
        <v>12.408000000000001</v>
      </c>
      <c r="AB23" s="168">
        <f t="shared" si="3"/>
        <v>5.129</v>
      </c>
      <c r="AC23" s="168">
        <v>4.229</v>
      </c>
      <c r="AD23" s="168">
        <v>1.082</v>
      </c>
      <c r="AE23" s="168">
        <v>1.448</v>
      </c>
      <c r="AF23" s="168">
        <v>0.52</v>
      </c>
      <c r="AG23" s="117">
        <f t="shared" si="2"/>
        <v>12.408000000000001</v>
      </c>
      <c r="AH23" s="39" t="s">
        <v>170</v>
      </c>
    </row>
    <row r="24" spans="20:34" ht="66" customHeight="1">
      <c r="T24" s="67" t="s">
        <v>43</v>
      </c>
      <c r="U24" s="57" t="s">
        <v>83</v>
      </c>
      <c r="V24" s="55" t="s">
        <v>111</v>
      </c>
      <c r="W24" s="114">
        <f t="shared" si="0"/>
        <v>0</v>
      </c>
      <c r="X24" s="127">
        <v>0</v>
      </c>
      <c r="Y24" s="127">
        <v>0</v>
      </c>
      <c r="Z24" s="127">
        <v>0</v>
      </c>
      <c r="AA24" s="116">
        <f t="shared" si="1"/>
        <v>12.408000000000001</v>
      </c>
      <c r="AB24" s="168">
        <f>5.129</f>
        <v>5.129</v>
      </c>
      <c r="AC24" s="168">
        <v>4.229</v>
      </c>
      <c r="AD24" s="168">
        <v>1.082</v>
      </c>
      <c r="AE24" s="168">
        <v>1.448</v>
      </c>
      <c r="AF24" s="168">
        <v>0.52</v>
      </c>
      <c r="AG24" s="117">
        <f t="shared" si="2"/>
        <v>12.408000000000001</v>
      </c>
      <c r="AH24" s="39" t="s">
        <v>170</v>
      </c>
    </row>
    <row r="25" spans="20:34" ht="60" customHeight="1">
      <c r="T25" s="90" t="s">
        <v>202</v>
      </c>
      <c r="U25" s="92" t="s">
        <v>139</v>
      </c>
      <c r="V25" s="129" t="s">
        <v>54</v>
      </c>
      <c r="W25" s="114">
        <f t="shared" si="0"/>
        <v>0.017</v>
      </c>
      <c r="X25" s="170">
        <v>0.016</v>
      </c>
      <c r="Y25" s="170">
        <v>0.0005</v>
      </c>
      <c r="Z25" s="170">
        <v>0.0005</v>
      </c>
      <c r="AA25" s="171">
        <f t="shared" si="1"/>
        <v>0.0089</v>
      </c>
      <c r="AB25" s="170">
        <v>0.006</v>
      </c>
      <c r="AC25" s="170">
        <v>0.0015</v>
      </c>
      <c r="AD25" s="170">
        <v>0.0003</v>
      </c>
      <c r="AE25" s="170">
        <v>0.0002</v>
      </c>
      <c r="AF25" s="170">
        <v>0.0009</v>
      </c>
      <c r="AG25" s="172">
        <f t="shared" si="2"/>
        <v>0.0259</v>
      </c>
      <c r="AH25" s="39" t="s">
        <v>170</v>
      </c>
    </row>
    <row r="26" spans="20:34" ht="55.5">
      <c r="T26" s="90" t="s">
        <v>200</v>
      </c>
      <c r="U26" s="131" t="s">
        <v>127</v>
      </c>
      <c r="V26" s="129" t="s">
        <v>54</v>
      </c>
      <c r="W26" s="114">
        <f>SUM(X26:Z26)</f>
        <v>0.017</v>
      </c>
      <c r="X26" s="170">
        <v>0.016</v>
      </c>
      <c r="Y26" s="170">
        <v>0.0005</v>
      </c>
      <c r="Z26" s="170">
        <v>0.0005</v>
      </c>
      <c r="AA26" s="171">
        <f>SUM(AB26:AF26)</f>
        <v>0.0089</v>
      </c>
      <c r="AB26" s="170">
        <v>0.006</v>
      </c>
      <c r="AC26" s="170">
        <v>0.0015</v>
      </c>
      <c r="AD26" s="170">
        <v>0.0003</v>
      </c>
      <c r="AE26" s="170">
        <v>0.0002</v>
      </c>
      <c r="AF26" s="170">
        <v>0.0009</v>
      </c>
      <c r="AG26" s="172">
        <f>AA26+W26</f>
        <v>0.0259</v>
      </c>
      <c r="AH26" s="39" t="s">
        <v>170</v>
      </c>
    </row>
    <row r="27" spans="20:34" ht="49.5" customHeight="1">
      <c r="T27" s="90" t="s">
        <v>198</v>
      </c>
      <c r="U27" s="131" t="s">
        <v>141</v>
      </c>
      <c r="V27" s="129"/>
      <c r="W27" s="114">
        <f>X27+Y27+Z27</f>
        <v>2.5</v>
      </c>
      <c r="X27" s="115">
        <v>2.377</v>
      </c>
      <c r="Y27" s="130">
        <v>0.06</v>
      </c>
      <c r="Z27" s="128">
        <v>0.063</v>
      </c>
      <c r="AA27" s="116">
        <f t="shared" si="1"/>
        <v>0</v>
      </c>
      <c r="AB27" s="128">
        <v>0</v>
      </c>
      <c r="AC27" s="128">
        <v>0</v>
      </c>
      <c r="AD27" s="128">
        <v>0</v>
      </c>
      <c r="AE27" s="128">
        <v>0</v>
      </c>
      <c r="AF27" s="128">
        <v>0</v>
      </c>
      <c r="AG27" s="117">
        <f t="shared" si="2"/>
        <v>2.5</v>
      </c>
      <c r="AH27" s="39" t="s">
        <v>170</v>
      </c>
    </row>
    <row r="28" spans="20:34" ht="84" customHeight="1">
      <c r="T28" s="90" t="s">
        <v>199</v>
      </c>
      <c r="U28" s="92" t="s">
        <v>144</v>
      </c>
      <c r="V28" s="129"/>
      <c r="W28" s="114">
        <f>X28+Y28+Z28</f>
        <v>2.5</v>
      </c>
      <c r="X28" s="115">
        <v>2.377</v>
      </c>
      <c r="Y28" s="130">
        <v>0.06</v>
      </c>
      <c r="Z28" s="128">
        <v>0.063</v>
      </c>
      <c r="AA28" s="116">
        <f t="shared" si="1"/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17">
        <f t="shared" si="2"/>
        <v>2.5</v>
      </c>
      <c r="AH28" s="39" t="s">
        <v>170</v>
      </c>
    </row>
    <row r="29" spans="20:34" ht="54.75">
      <c r="T29" s="90" t="s">
        <v>200</v>
      </c>
      <c r="U29" s="92" t="s">
        <v>129</v>
      </c>
      <c r="V29" s="129" t="s">
        <v>54</v>
      </c>
      <c r="W29" s="114">
        <f>SUM(X29:Z29)</f>
        <v>0.017</v>
      </c>
      <c r="X29" s="170">
        <v>0.016</v>
      </c>
      <c r="Y29" s="170">
        <v>0.0005</v>
      </c>
      <c r="Z29" s="170">
        <v>0.0005</v>
      </c>
      <c r="AA29" s="171">
        <f>SUM(AB29:AF29)</f>
        <v>0.0089</v>
      </c>
      <c r="AB29" s="170">
        <v>0.006</v>
      </c>
      <c r="AC29" s="170">
        <v>0.0015</v>
      </c>
      <c r="AD29" s="170">
        <v>0.0003</v>
      </c>
      <c r="AE29" s="170">
        <v>0.0002</v>
      </c>
      <c r="AF29" s="170">
        <v>0.0009</v>
      </c>
      <c r="AG29" s="172">
        <f>AA29+W29</f>
        <v>0.0259</v>
      </c>
      <c r="AH29" s="39" t="s">
        <v>170</v>
      </c>
    </row>
    <row r="30" spans="20:34" ht="54.75">
      <c r="T30" s="90" t="s">
        <v>201</v>
      </c>
      <c r="U30" s="132" t="s">
        <v>132</v>
      </c>
      <c r="V30" s="129" t="s">
        <v>54</v>
      </c>
      <c r="W30" s="114">
        <f>SUM(X30:Z30)</f>
        <v>0.017</v>
      </c>
      <c r="X30" s="170">
        <v>0.016</v>
      </c>
      <c r="Y30" s="170">
        <v>0.0005</v>
      </c>
      <c r="Z30" s="170">
        <v>0.0005</v>
      </c>
      <c r="AA30" s="171">
        <f>SUM(AB30:AF30)</f>
        <v>0.0089</v>
      </c>
      <c r="AB30" s="170">
        <v>0.006</v>
      </c>
      <c r="AC30" s="170">
        <v>0.0015</v>
      </c>
      <c r="AD30" s="170">
        <v>0.0003</v>
      </c>
      <c r="AE30" s="170">
        <v>0.0002</v>
      </c>
      <c r="AF30" s="170">
        <v>0.0009</v>
      </c>
      <c r="AG30" s="172">
        <f>AA30+W30</f>
        <v>0.0259</v>
      </c>
      <c r="AH30" s="39" t="s">
        <v>170</v>
      </c>
    </row>
    <row r="31" spans="20:34" ht="41.25">
      <c r="T31" s="90" t="s">
        <v>200</v>
      </c>
      <c r="U31" s="132" t="s">
        <v>134</v>
      </c>
      <c r="V31" s="129" t="s">
        <v>54</v>
      </c>
      <c r="W31" s="114">
        <f>SUM(X31:Z31)</f>
        <v>0.017</v>
      </c>
      <c r="X31" s="170">
        <v>0.016</v>
      </c>
      <c r="Y31" s="170">
        <v>0.0005</v>
      </c>
      <c r="Z31" s="170">
        <v>0.0005</v>
      </c>
      <c r="AA31" s="171">
        <f>SUM(AB31:AF31)</f>
        <v>0.0089</v>
      </c>
      <c r="AB31" s="170">
        <v>0.006</v>
      </c>
      <c r="AC31" s="170">
        <v>0.0015</v>
      </c>
      <c r="AD31" s="170">
        <v>0.0003</v>
      </c>
      <c r="AE31" s="170">
        <v>0.0002</v>
      </c>
      <c r="AF31" s="170">
        <v>0.0009</v>
      </c>
      <c r="AG31" s="172">
        <f>AA31+W31</f>
        <v>0.0259</v>
      </c>
      <c r="AH31" s="39" t="s">
        <v>170</v>
      </c>
    </row>
    <row r="32" spans="20:34" ht="15">
      <c r="T32" s="35"/>
      <c r="U32" s="133"/>
      <c r="V32" s="45"/>
      <c r="W32" s="134">
        <f>SUM(X32:Z32)</f>
        <v>0</v>
      </c>
      <c r="X32" s="66"/>
      <c r="Y32" s="66"/>
      <c r="Z32" s="66"/>
      <c r="AA32" s="135">
        <f>SUM(AB32:AF32)</f>
        <v>0</v>
      </c>
      <c r="AB32" s="66"/>
      <c r="AC32" s="66"/>
      <c r="AD32" s="66"/>
      <c r="AE32" s="66"/>
      <c r="AF32" s="66"/>
      <c r="AG32" s="136">
        <f t="shared" si="2"/>
        <v>0</v>
      </c>
      <c r="AH32" s="66"/>
    </row>
    <row r="33" spans="20:21" ht="15">
      <c r="T33" s="35"/>
      <c r="U33" s="137"/>
    </row>
    <row r="34" spans="20:21" ht="15">
      <c r="T34" s="35"/>
      <c r="U34" s="137"/>
    </row>
    <row r="35" spans="20:21" ht="15">
      <c r="T35" s="35"/>
      <c r="U35" s="137"/>
    </row>
    <row r="36" spans="20:21" ht="15">
      <c r="T36" s="35"/>
      <c r="U36" s="137"/>
    </row>
    <row r="37" spans="20:21" ht="15">
      <c r="T37" s="35"/>
      <c r="U37" s="137"/>
    </row>
    <row r="38" ht="15">
      <c r="T38" s="35"/>
    </row>
    <row r="39" ht="15">
      <c r="T39" s="35"/>
    </row>
    <row r="40" ht="15">
      <c r="T40" s="35"/>
    </row>
    <row r="41" ht="15">
      <c r="T41" s="35"/>
    </row>
    <row r="42" ht="15">
      <c r="T42" s="35"/>
    </row>
    <row r="43" ht="15">
      <c r="T43" s="35"/>
    </row>
  </sheetData>
  <sheetProtection/>
  <mergeCells count="13">
    <mergeCell ref="U3:Z3"/>
    <mergeCell ref="T5:T7"/>
    <mergeCell ref="U5:U7"/>
    <mergeCell ref="V5:V7"/>
    <mergeCell ref="W5:Z5"/>
    <mergeCell ref="AA5:AF5"/>
    <mergeCell ref="AG5:AG7"/>
    <mergeCell ref="AH5:AH7"/>
    <mergeCell ref="P6:R6"/>
    <mergeCell ref="W6:W7"/>
    <mergeCell ref="X6:Z6"/>
    <mergeCell ref="AA6:AA7"/>
    <mergeCell ref="AB6:AF6"/>
  </mergeCells>
  <printOptions/>
  <pageMargins left="0.15748031496062992" right="0.15748031496062992" top="0.1968503937007874" bottom="0.1968503937007874" header="0.11811023622047245" footer="0.11811023622047245"/>
  <pageSetup fitToWidth="5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4"/>
  <sheetViews>
    <sheetView view="pageBreakPreview" zoomScale="60" zoomScalePageLayoutView="0" workbookViewId="0" topLeftCell="A52">
      <selection activeCell="F68" sqref="F68"/>
    </sheetView>
  </sheetViews>
  <sheetFormatPr defaultColWidth="9.00390625" defaultRowHeight="12.75"/>
  <cols>
    <col min="1" max="1" width="8.875" style="6" customWidth="1"/>
    <col min="2" max="2" width="42.50390625" style="6" customWidth="1"/>
    <col min="3" max="3" width="31.625" style="6" customWidth="1"/>
    <col min="4" max="4" width="41.625" style="6" customWidth="1"/>
    <col min="5" max="5" width="54.50390625" style="6" customWidth="1"/>
    <col min="6" max="7" width="21.375" style="6" customWidth="1"/>
    <col min="8" max="16384" width="8.875" style="6" customWidth="1"/>
  </cols>
  <sheetData>
    <row r="1" ht="15">
      <c r="E1" s="6" t="s">
        <v>172</v>
      </c>
    </row>
    <row r="3" spans="2:7" ht="35.25" customHeight="1">
      <c r="B3" s="224" t="s">
        <v>113</v>
      </c>
      <c r="C3" s="224"/>
      <c r="D3" s="224"/>
      <c r="E3" s="224"/>
      <c r="F3" s="224"/>
      <c r="G3" s="224"/>
    </row>
    <row r="5" spans="1:7" ht="84" customHeight="1">
      <c r="A5" s="68" t="s">
        <v>45</v>
      </c>
      <c r="B5" s="69" t="s">
        <v>114</v>
      </c>
      <c r="C5" s="34" t="s">
        <v>115</v>
      </c>
      <c r="D5" s="34" t="s">
        <v>29</v>
      </c>
      <c r="E5" s="34" t="s">
        <v>116</v>
      </c>
      <c r="F5" s="34" t="s">
        <v>117</v>
      </c>
      <c r="G5" s="35" t="s">
        <v>118</v>
      </c>
    </row>
    <row r="6" spans="1:7" ht="30.75">
      <c r="A6" s="210">
        <v>1</v>
      </c>
      <c r="B6" s="203" t="s">
        <v>51</v>
      </c>
      <c r="C6" s="201" t="s">
        <v>119</v>
      </c>
      <c r="D6" s="70" t="s">
        <v>120</v>
      </c>
      <c r="E6" s="55" t="s">
        <v>53</v>
      </c>
      <c r="F6" s="40" t="s">
        <v>54</v>
      </c>
      <c r="G6" s="71">
        <v>0.762</v>
      </c>
    </row>
    <row r="7" spans="1:7" ht="30.75">
      <c r="A7" s="211"/>
      <c r="B7" s="204"/>
      <c r="C7" s="205"/>
      <c r="D7" s="72" t="s">
        <v>121</v>
      </c>
      <c r="E7" s="73" t="s">
        <v>55</v>
      </c>
      <c r="F7" s="40"/>
      <c r="G7" s="71">
        <f>G6</f>
        <v>0.762</v>
      </c>
    </row>
    <row r="8" spans="1:7" ht="51" customHeight="1">
      <c r="A8" s="211"/>
      <c r="B8" s="204"/>
      <c r="C8" s="222" t="s">
        <v>16</v>
      </c>
      <c r="D8" s="38" t="s">
        <v>52</v>
      </c>
      <c r="E8" s="67" t="s">
        <v>53</v>
      </c>
      <c r="F8" s="40" t="s">
        <v>54</v>
      </c>
      <c r="G8" s="71">
        <v>0.73432</v>
      </c>
    </row>
    <row r="9" spans="1:7" ht="31.5" customHeight="1">
      <c r="A9" s="212"/>
      <c r="B9" s="206"/>
      <c r="C9" s="223"/>
      <c r="D9" s="74" t="s">
        <v>30</v>
      </c>
      <c r="E9" s="75" t="s">
        <v>55</v>
      </c>
      <c r="F9" s="40"/>
      <c r="G9" s="169">
        <f>G8</f>
        <v>0.73432</v>
      </c>
    </row>
    <row r="10" spans="1:7" ht="30.75">
      <c r="A10" s="210">
        <v>2</v>
      </c>
      <c r="B10" s="203" t="s">
        <v>56</v>
      </c>
      <c r="C10" s="76" t="s">
        <v>119</v>
      </c>
      <c r="D10" s="70" t="s">
        <v>120</v>
      </c>
      <c r="E10" s="55" t="s">
        <v>53</v>
      </c>
      <c r="F10" s="40" t="s">
        <v>54</v>
      </c>
      <c r="G10" s="71">
        <v>0.762</v>
      </c>
    </row>
    <row r="11" spans="1:7" ht="56.25" customHeight="1">
      <c r="A11" s="212"/>
      <c r="B11" s="206"/>
      <c r="C11" s="39" t="s">
        <v>16</v>
      </c>
      <c r="D11" s="38" t="s">
        <v>52</v>
      </c>
      <c r="E11" s="67" t="s">
        <v>53</v>
      </c>
      <c r="F11" s="40" t="s">
        <v>54</v>
      </c>
      <c r="G11" s="71">
        <v>0.82897</v>
      </c>
    </row>
    <row r="12" spans="1:7" ht="30.75">
      <c r="A12" s="210">
        <v>3</v>
      </c>
      <c r="B12" s="203" t="s">
        <v>57</v>
      </c>
      <c r="C12" s="201" t="s">
        <v>119</v>
      </c>
      <c r="D12" s="70" t="s">
        <v>120</v>
      </c>
      <c r="E12" s="55" t="s">
        <v>53</v>
      </c>
      <c r="F12" s="40" t="s">
        <v>54</v>
      </c>
      <c r="G12" s="71">
        <v>0.762</v>
      </c>
    </row>
    <row r="13" spans="1:7" ht="30.75">
      <c r="A13" s="211"/>
      <c r="B13" s="204"/>
      <c r="C13" s="205"/>
      <c r="D13" s="72" t="s">
        <v>121</v>
      </c>
      <c r="E13" s="73" t="s">
        <v>55</v>
      </c>
      <c r="F13" s="40"/>
      <c r="G13" s="71">
        <f>G12</f>
        <v>0.762</v>
      </c>
    </row>
    <row r="14" spans="1:7" ht="51" customHeight="1">
      <c r="A14" s="211"/>
      <c r="B14" s="204"/>
      <c r="C14" s="222" t="s">
        <v>16</v>
      </c>
      <c r="D14" s="38" t="s">
        <v>52</v>
      </c>
      <c r="E14" s="67" t="s">
        <v>53</v>
      </c>
      <c r="F14" s="40" t="s">
        <v>54</v>
      </c>
      <c r="G14" s="71">
        <v>0.6374</v>
      </c>
    </row>
    <row r="15" spans="1:7" ht="43.5" customHeight="1">
      <c r="A15" s="212"/>
      <c r="B15" s="206"/>
      <c r="C15" s="223"/>
      <c r="D15" s="74" t="s">
        <v>30</v>
      </c>
      <c r="E15" s="75" t="s">
        <v>55</v>
      </c>
      <c r="F15" s="40"/>
      <c r="G15" s="71">
        <v>0.6374</v>
      </c>
    </row>
    <row r="16" spans="1:7" ht="30.75">
      <c r="A16" s="210">
        <v>4</v>
      </c>
      <c r="B16" s="203" t="s">
        <v>58</v>
      </c>
      <c r="C16" s="76" t="s">
        <v>119</v>
      </c>
      <c r="D16" s="70" t="s">
        <v>120</v>
      </c>
      <c r="E16" s="55" t="s">
        <v>53</v>
      </c>
      <c r="F16" s="40" t="s">
        <v>54</v>
      </c>
      <c r="G16" s="71">
        <v>0.762</v>
      </c>
    </row>
    <row r="17" spans="1:7" ht="41.25">
      <c r="A17" s="212"/>
      <c r="B17" s="206"/>
      <c r="C17" s="39" t="s">
        <v>16</v>
      </c>
      <c r="D17" s="38" t="s">
        <v>52</v>
      </c>
      <c r="E17" s="67" t="s">
        <v>53</v>
      </c>
      <c r="F17" s="40" t="s">
        <v>54</v>
      </c>
      <c r="G17" s="71">
        <v>0.73454</v>
      </c>
    </row>
    <row r="18" spans="1:7" ht="30.75">
      <c r="A18" s="210">
        <v>5</v>
      </c>
      <c r="B18" s="203" t="s">
        <v>59</v>
      </c>
      <c r="C18" s="201" t="s">
        <v>119</v>
      </c>
      <c r="D18" s="70" t="s">
        <v>120</v>
      </c>
      <c r="E18" s="55" t="s">
        <v>53</v>
      </c>
      <c r="F18" s="40" t="s">
        <v>54</v>
      </c>
      <c r="G18" s="71">
        <v>0.762</v>
      </c>
    </row>
    <row r="19" spans="1:7" ht="32.25" customHeight="1">
      <c r="A19" s="211"/>
      <c r="B19" s="204"/>
      <c r="C19" s="205"/>
      <c r="D19" s="48" t="s">
        <v>122</v>
      </c>
      <c r="E19" s="49" t="s">
        <v>60</v>
      </c>
      <c r="F19" s="40" t="s">
        <v>54</v>
      </c>
      <c r="G19" s="77">
        <f>G18</f>
        <v>0.762</v>
      </c>
    </row>
    <row r="20" spans="1:7" ht="32.25" customHeight="1">
      <c r="A20" s="211"/>
      <c r="B20" s="204"/>
      <c r="C20" s="215" t="s">
        <v>16</v>
      </c>
      <c r="D20" s="38" t="s">
        <v>52</v>
      </c>
      <c r="E20" s="67" t="s">
        <v>53</v>
      </c>
      <c r="F20" s="40" t="s">
        <v>54</v>
      </c>
      <c r="G20" s="71">
        <v>0.68129</v>
      </c>
    </row>
    <row r="21" spans="1:7" ht="32.25" customHeight="1">
      <c r="A21" s="212"/>
      <c r="B21" s="206"/>
      <c r="C21" s="216"/>
      <c r="D21" s="48" t="s">
        <v>31</v>
      </c>
      <c r="E21" s="80" t="s">
        <v>60</v>
      </c>
      <c r="F21" s="40" t="s">
        <v>54</v>
      </c>
      <c r="G21" s="77">
        <f>G20</f>
        <v>0.68129</v>
      </c>
    </row>
    <row r="22" spans="1:7" ht="41.25" customHeight="1">
      <c r="A22" s="210">
        <v>6</v>
      </c>
      <c r="B22" s="219" t="s">
        <v>61</v>
      </c>
      <c r="C22" s="201" t="s">
        <v>119</v>
      </c>
      <c r="D22" s="70" t="s">
        <v>120</v>
      </c>
      <c r="E22" s="55" t="s">
        <v>53</v>
      </c>
      <c r="F22" s="40" t="s">
        <v>54</v>
      </c>
      <c r="G22" s="71">
        <v>0.762</v>
      </c>
    </row>
    <row r="23" spans="1:7" ht="41.25" customHeight="1">
      <c r="A23" s="211"/>
      <c r="B23" s="220"/>
      <c r="C23" s="205"/>
      <c r="D23" s="72" t="s">
        <v>121</v>
      </c>
      <c r="E23" s="73" t="s">
        <v>55</v>
      </c>
      <c r="F23" s="40"/>
      <c r="G23" s="71">
        <f>G22</f>
        <v>0.762</v>
      </c>
    </row>
    <row r="24" spans="1:7" ht="36.75" customHeight="1">
      <c r="A24" s="211"/>
      <c r="B24" s="220"/>
      <c r="C24" s="222" t="s">
        <v>16</v>
      </c>
      <c r="D24" s="38" t="s">
        <v>52</v>
      </c>
      <c r="E24" s="67" t="s">
        <v>53</v>
      </c>
      <c r="F24" s="40" t="s">
        <v>54</v>
      </c>
      <c r="G24" s="71">
        <v>1.00624</v>
      </c>
    </row>
    <row r="25" spans="1:7" ht="35.25" customHeight="1">
      <c r="A25" s="212"/>
      <c r="B25" s="221"/>
      <c r="C25" s="223"/>
      <c r="D25" s="74" t="s">
        <v>30</v>
      </c>
      <c r="E25" s="75" t="s">
        <v>55</v>
      </c>
      <c r="F25" s="40"/>
      <c r="G25" s="71">
        <f>G24</f>
        <v>1.00624</v>
      </c>
    </row>
    <row r="26" spans="1:7" ht="30.75">
      <c r="A26" s="210">
        <v>7</v>
      </c>
      <c r="B26" s="203" t="s">
        <v>62</v>
      </c>
      <c r="C26" s="201" t="s">
        <v>119</v>
      </c>
      <c r="D26" s="70" t="s">
        <v>120</v>
      </c>
      <c r="E26" s="55" t="s">
        <v>53</v>
      </c>
      <c r="F26" s="40" t="s">
        <v>54</v>
      </c>
      <c r="G26" s="71">
        <v>0.762</v>
      </c>
    </row>
    <row r="27" spans="1:7" ht="34.5" customHeight="1">
      <c r="A27" s="211"/>
      <c r="B27" s="204"/>
      <c r="C27" s="205"/>
      <c r="D27" s="72" t="s">
        <v>121</v>
      </c>
      <c r="E27" s="73" t="s">
        <v>55</v>
      </c>
      <c r="F27" s="40" t="s">
        <v>54</v>
      </c>
      <c r="G27" s="81">
        <f>G26</f>
        <v>0.762</v>
      </c>
    </row>
    <row r="28" spans="1:7" ht="34.5" customHeight="1">
      <c r="A28" s="211"/>
      <c r="B28" s="204"/>
      <c r="C28" s="215" t="s">
        <v>16</v>
      </c>
      <c r="D28" s="38" t="s">
        <v>52</v>
      </c>
      <c r="E28" s="67" t="s">
        <v>53</v>
      </c>
      <c r="F28" s="40" t="s">
        <v>54</v>
      </c>
      <c r="G28" s="71">
        <v>0.73197</v>
      </c>
    </row>
    <row r="29" spans="1:7" ht="34.5" customHeight="1">
      <c r="A29" s="212"/>
      <c r="B29" s="206"/>
      <c r="C29" s="216"/>
      <c r="D29" s="74" t="s">
        <v>30</v>
      </c>
      <c r="E29" s="75" t="s">
        <v>55</v>
      </c>
      <c r="F29" s="40" t="s">
        <v>54</v>
      </c>
      <c r="G29" s="81">
        <f>G28</f>
        <v>0.73197</v>
      </c>
    </row>
    <row r="30" spans="1:7" ht="30.75">
      <c r="A30" s="210">
        <v>8</v>
      </c>
      <c r="B30" s="203" t="s">
        <v>63</v>
      </c>
      <c r="C30" s="201" t="s">
        <v>119</v>
      </c>
      <c r="D30" s="70" t="s">
        <v>120</v>
      </c>
      <c r="E30" s="55" t="s">
        <v>53</v>
      </c>
      <c r="F30" s="40" t="s">
        <v>54</v>
      </c>
      <c r="G30" s="71">
        <v>0.762</v>
      </c>
    </row>
    <row r="31" spans="1:7" ht="26.25" customHeight="1">
      <c r="A31" s="211"/>
      <c r="B31" s="204"/>
      <c r="C31" s="205"/>
      <c r="D31" s="72" t="s">
        <v>121</v>
      </c>
      <c r="E31" s="73" t="s">
        <v>55</v>
      </c>
      <c r="F31" s="40" t="s">
        <v>54</v>
      </c>
      <c r="G31" s="82">
        <f>G30</f>
        <v>0.762</v>
      </c>
    </row>
    <row r="32" spans="1:7" ht="39" customHeight="1">
      <c r="A32" s="211"/>
      <c r="B32" s="204"/>
      <c r="C32" s="215" t="s">
        <v>16</v>
      </c>
      <c r="D32" s="38" t="s">
        <v>52</v>
      </c>
      <c r="E32" s="67" t="s">
        <v>53</v>
      </c>
      <c r="F32" s="40" t="s">
        <v>54</v>
      </c>
      <c r="G32" s="71">
        <v>1.29024</v>
      </c>
    </row>
    <row r="33" spans="1:7" ht="41.25" customHeight="1">
      <c r="A33" s="212"/>
      <c r="B33" s="206"/>
      <c r="C33" s="216"/>
      <c r="D33" s="74" t="s">
        <v>30</v>
      </c>
      <c r="E33" s="75" t="s">
        <v>55</v>
      </c>
      <c r="F33" s="40" t="s">
        <v>54</v>
      </c>
      <c r="G33" s="82">
        <f>G32</f>
        <v>1.29024</v>
      </c>
    </row>
    <row r="34" spans="1:7" ht="46.5" customHeight="1">
      <c r="A34" s="210">
        <v>9</v>
      </c>
      <c r="B34" s="203" t="s">
        <v>64</v>
      </c>
      <c r="C34" s="76" t="s">
        <v>119</v>
      </c>
      <c r="D34" s="70" t="s">
        <v>120</v>
      </c>
      <c r="E34" s="55" t="s">
        <v>53</v>
      </c>
      <c r="F34" s="40" t="s">
        <v>54</v>
      </c>
      <c r="G34" s="71">
        <v>0.762</v>
      </c>
    </row>
    <row r="35" spans="1:7" ht="41.25">
      <c r="A35" s="212"/>
      <c r="B35" s="206"/>
      <c r="C35" s="39" t="s">
        <v>16</v>
      </c>
      <c r="D35" s="38" t="s">
        <v>52</v>
      </c>
      <c r="E35" s="67" t="s">
        <v>53</v>
      </c>
      <c r="F35" s="40" t="s">
        <v>54</v>
      </c>
      <c r="G35" s="71">
        <v>2.41754</v>
      </c>
    </row>
    <row r="36" spans="1:7" ht="30.75">
      <c r="A36" s="210">
        <v>10</v>
      </c>
      <c r="B36" s="203" t="s">
        <v>65</v>
      </c>
      <c r="C36" s="76" t="s">
        <v>119</v>
      </c>
      <c r="D36" s="70" t="s">
        <v>120</v>
      </c>
      <c r="E36" s="55" t="s">
        <v>53</v>
      </c>
      <c r="F36" s="40" t="s">
        <v>54</v>
      </c>
      <c r="G36" s="71">
        <v>0.762</v>
      </c>
    </row>
    <row r="37" spans="1:7" ht="41.25">
      <c r="A37" s="212"/>
      <c r="B37" s="206"/>
      <c r="C37" s="39" t="s">
        <v>16</v>
      </c>
      <c r="D37" s="38" t="s">
        <v>52</v>
      </c>
      <c r="E37" s="67" t="s">
        <v>53</v>
      </c>
      <c r="F37" s="40" t="s">
        <v>54</v>
      </c>
      <c r="G37" s="71">
        <v>1.08751</v>
      </c>
    </row>
    <row r="38" spans="1:7" ht="30.75">
      <c r="A38" s="217">
        <v>11</v>
      </c>
      <c r="B38" s="203" t="s">
        <v>66</v>
      </c>
      <c r="C38" s="76" t="s">
        <v>119</v>
      </c>
      <c r="D38" s="70" t="s">
        <v>120</v>
      </c>
      <c r="E38" s="55" t="s">
        <v>53</v>
      </c>
      <c r="F38" s="40" t="s">
        <v>54</v>
      </c>
      <c r="G38" s="71">
        <v>0.762</v>
      </c>
    </row>
    <row r="39" spans="1:7" ht="41.25">
      <c r="A39" s="218"/>
      <c r="B39" s="206"/>
      <c r="C39" s="39" t="s">
        <v>16</v>
      </c>
      <c r="D39" s="38" t="s">
        <v>52</v>
      </c>
      <c r="E39" s="67" t="s">
        <v>53</v>
      </c>
      <c r="F39" s="40" t="s">
        <v>54</v>
      </c>
      <c r="G39" s="71">
        <v>1.29375</v>
      </c>
    </row>
    <row r="40" spans="1:7" ht="30.75">
      <c r="A40" s="210">
        <v>12</v>
      </c>
      <c r="B40" s="203" t="s">
        <v>67</v>
      </c>
      <c r="C40" s="76" t="s">
        <v>119</v>
      </c>
      <c r="D40" s="70" t="s">
        <v>120</v>
      </c>
      <c r="E40" s="55" t="s">
        <v>53</v>
      </c>
      <c r="F40" s="40" t="s">
        <v>54</v>
      </c>
      <c r="G40" s="71">
        <v>0.762</v>
      </c>
    </row>
    <row r="41" spans="1:7" ht="41.25">
      <c r="A41" s="212"/>
      <c r="B41" s="206"/>
      <c r="C41" s="39" t="s">
        <v>16</v>
      </c>
      <c r="D41" s="38" t="s">
        <v>52</v>
      </c>
      <c r="E41" s="67" t="s">
        <v>53</v>
      </c>
      <c r="F41" s="40" t="s">
        <v>54</v>
      </c>
      <c r="G41" s="71">
        <v>2.09126</v>
      </c>
    </row>
    <row r="42" spans="1:7" ht="30.75">
      <c r="A42" s="210">
        <v>13</v>
      </c>
      <c r="B42" s="203" t="s">
        <v>68</v>
      </c>
      <c r="C42" s="76" t="s">
        <v>119</v>
      </c>
      <c r="D42" s="70" t="s">
        <v>120</v>
      </c>
      <c r="E42" s="55" t="s">
        <v>53</v>
      </c>
      <c r="F42" s="40" t="s">
        <v>54</v>
      </c>
      <c r="G42" s="71">
        <v>0.762</v>
      </c>
    </row>
    <row r="43" spans="1:7" ht="41.25">
      <c r="A43" s="212"/>
      <c r="B43" s="206"/>
      <c r="C43" s="39" t="s">
        <v>16</v>
      </c>
      <c r="D43" s="38" t="s">
        <v>52</v>
      </c>
      <c r="E43" s="67" t="s">
        <v>53</v>
      </c>
      <c r="F43" s="40" t="s">
        <v>54</v>
      </c>
      <c r="G43" s="71">
        <v>2.28882</v>
      </c>
    </row>
    <row r="44" spans="1:7" ht="30.75">
      <c r="A44" s="210">
        <v>14</v>
      </c>
      <c r="B44" s="203" t="s">
        <v>69</v>
      </c>
      <c r="C44" s="76" t="s">
        <v>119</v>
      </c>
      <c r="D44" s="70" t="s">
        <v>120</v>
      </c>
      <c r="E44" s="55" t="s">
        <v>53</v>
      </c>
      <c r="F44" s="40" t="s">
        <v>54</v>
      </c>
      <c r="G44" s="71">
        <v>0.762</v>
      </c>
    </row>
    <row r="45" spans="1:7" ht="41.25">
      <c r="A45" s="212"/>
      <c r="B45" s="206"/>
      <c r="C45" s="39" t="s">
        <v>16</v>
      </c>
      <c r="D45" s="38" t="s">
        <v>52</v>
      </c>
      <c r="E45" s="67" t="s">
        <v>53</v>
      </c>
      <c r="F45" s="40" t="s">
        <v>54</v>
      </c>
      <c r="G45" s="71">
        <v>2.37756</v>
      </c>
    </row>
    <row r="46" spans="1:7" ht="30.75">
      <c r="A46" s="210">
        <v>15</v>
      </c>
      <c r="B46" s="203" t="s">
        <v>70</v>
      </c>
      <c r="C46" s="76" t="s">
        <v>119</v>
      </c>
      <c r="D46" s="70" t="s">
        <v>120</v>
      </c>
      <c r="E46" s="55" t="s">
        <v>53</v>
      </c>
      <c r="F46" s="40" t="s">
        <v>54</v>
      </c>
      <c r="G46" s="71">
        <v>0.762</v>
      </c>
    </row>
    <row r="47" spans="1:7" ht="41.25">
      <c r="A47" s="212"/>
      <c r="B47" s="206"/>
      <c r="C47" s="39" t="s">
        <v>16</v>
      </c>
      <c r="D47" s="38" t="s">
        <v>52</v>
      </c>
      <c r="E47" s="67" t="s">
        <v>53</v>
      </c>
      <c r="F47" s="40" t="s">
        <v>54</v>
      </c>
      <c r="G47" s="71">
        <v>1.22766</v>
      </c>
    </row>
    <row r="48" spans="1:7" ht="30.75">
      <c r="A48" s="210">
        <v>16</v>
      </c>
      <c r="B48" s="203" t="s">
        <v>71</v>
      </c>
      <c r="C48" s="76" t="s">
        <v>119</v>
      </c>
      <c r="D48" s="70" t="s">
        <v>120</v>
      </c>
      <c r="E48" s="55" t="s">
        <v>53</v>
      </c>
      <c r="F48" s="40" t="s">
        <v>54</v>
      </c>
      <c r="G48" s="71">
        <v>0.762</v>
      </c>
    </row>
    <row r="49" spans="1:7" ht="41.25">
      <c r="A49" s="212"/>
      <c r="B49" s="206"/>
      <c r="C49" s="39" t="s">
        <v>16</v>
      </c>
      <c r="D49" s="38" t="s">
        <v>52</v>
      </c>
      <c r="E49" s="67" t="s">
        <v>53</v>
      </c>
      <c r="F49" s="40" t="s">
        <v>54</v>
      </c>
      <c r="G49" s="71">
        <v>1.868</v>
      </c>
    </row>
    <row r="50" spans="1:7" ht="30.75">
      <c r="A50" s="210">
        <v>17</v>
      </c>
      <c r="B50" s="203" t="s">
        <v>72</v>
      </c>
      <c r="C50" s="76" t="s">
        <v>119</v>
      </c>
      <c r="D50" s="70" t="s">
        <v>120</v>
      </c>
      <c r="E50" s="55" t="s">
        <v>53</v>
      </c>
      <c r="F50" s="40" t="s">
        <v>54</v>
      </c>
      <c r="G50" s="71">
        <v>0.762</v>
      </c>
    </row>
    <row r="51" spans="1:7" ht="41.25">
      <c r="A51" s="212"/>
      <c r="B51" s="206"/>
      <c r="C51" s="39" t="s">
        <v>16</v>
      </c>
      <c r="D51" s="38" t="s">
        <v>52</v>
      </c>
      <c r="E51" s="67" t="s">
        <v>53</v>
      </c>
      <c r="F51" s="40" t="s">
        <v>54</v>
      </c>
      <c r="G51" s="71">
        <v>5.42538</v>
      </c>
    </row>
    <row r="52" spans="1:7" ht="30.75">
      <c r="A52" s="210">
        <v>18</v>
      </c>
      <c r="B52" s="203" t="s">
        <v>73</v>
      </c>
      <c r="C52" s="76" t="s">
        <v>119</v>
      </c>
      <c r="D52" s="70" t="s">
        <v>120</v>
      </c>
      <c r="E52" s="55" t="s">
        <v>53</v>
      </c>
      <c r="F52" s="40" t="s">
        <v>54</v>
      </c>
      <c r="G52" s="71">
        <v>0.762</v>
      </c>
    </row>
    <row r="53" spans="1:7" ht="41.25">
      <c r="A53" s="212"/>
      <c r="B53" s="206"/>
      <c r="C53" s="39" t="s">
        <v>16</v>
      </c>
      <c r="D53" s="38" t="s">
        <v>52</v>
      </c>
      <c r="E53" s="67" t="s">
        <v>53</v>
      </c>
      <c r="F53" s="40" t="s">
        <v>54</v>
      </c>
      <c r="G53" s="71">
        <v>1.68847</v>
      </c>
    </row>
    <row r="54" spans="1:7" ht="30.75">
      <c r="A54" s="210">
        <v>19</v>
      </c>
      <c r="B54" s="203" t="s">
        <v>74</v>
      </c>
      <c r="C54" s="76" t="s">
        <v>119</v>
      </c>
      <c r="D54" s="70" t="s">
        <v>120</v>
      </c>
      <c r="E54" s="55" t="s">
        <v>53</v>
      </c>
      <c r="F54" s="40" t="s">
        <v>54</v>
      </c>
      <c r="G54" s="71">
        <v>0.762</v>
      </c>
    </row>
    <row r="55" spans="1:7" ht="41.25">
      <c r="A55" s="212"/>
      <c r="B55" s="206"/>
      <c r="C55" s="39" t="s">
        <v>16</v>
      </c>
      <c r="D55" s="38" t="s">
        <v>52</v>
      </c>
      <c r="E55" s="67" t="s">
        <v>53</v>
      </c>
      <c r="F55" s="40" t="s">
        <v>54</v>
      </c>
      <c r="G55" s="71">
        <v>3.32662</v>
      </c>
    </row>
    <row r="56" spans="1:7" ht="30.75">
      <c r="A56" s="210">
        <v>20</v>
      </c>
      <c r="B56" s="203" t="s">
        <v>75</v>
      </c>
      <c r="C56" s="76" t="s">
        <v>119</v>
      </c>
      <c r="D56" s="70" t="s">
        <v>120</v>
      </c>
      <c r="E56" s="55" t="s">
        <v>53</v>
      </c>
      <c r="F56" s="40" t="s">
        <v>54</v>
      </c>
      <c r="G56" s="71">
        <v>0.762</v>
      </c>
    </row>
    <row r="57" spans="1:7" ht="41.25">
      <c r="A57" s="212"/>
      <c r="B57" s="206"/>
      <c r="C57" s="39" t="s">
        <v>16</v>
      </c>
      <c r="D57" s="38" t="s">
        <v>52</v>
      </c>
      <c r="E57" s="67" t="s">
        <v>53</v>
      </c>
      <c r="F57" s="40" t="s">
        <v>54</v>
      </c>
      <c r="G57" s="71">
        <v>1.34272</v>
      </c>
    </row>
    <row r="58" spans="1:7" ht="27">
      <c r="A58" s="210">
        <v>21</v>
      </c>
      <c r="B58" s="203" t="s">
        <v>76</v>
      </c>
      <c r="C58" s="76" t="s">
        <v>119</v>
      </c>
      <c r="D58" s="48" t="s">
        <v>122</v>
      </c>
      <c r="E58" s="49" t="s">
        <v>60</v>
      </c>
      <c r="F58" s="40" t="s">
        <v>54</v>
      </c>
      <c r="G58" s="71">
        <v>0.762</v>
      </c>
    </row>
    <row r="59" spans="1:7" ht="41.25">
      <c r="A59" s="212"/>
      <c r="B59" s="206"/>
      <c r="C59" s="39" t="s">
        <v>16</v>
      </c>
      <c r="D59" s="64" t="s">
        <v>31</v>
      </c>
      <c r="E59" s="83" t="s">
        <v>60</v>
      </c>
      <c r="F59" s="40" t="s">
        <v>54</v>
      </c>
      <c r="G59" s="71">
        <v>1.94125</v>
      </c>
    </row>
    <row r="60" spans="1:7" ht="30.75">
      <c r="A60" s="210">
        <v>22</v>
      </c>
      <c r="B60" s="203" t="s">
        <v>77</v>
      </c>
      <c r="C60" s="76" t="s">
        <v>119</v>
      </c>
      <c r="D60" s="70" t="s">
        <v>120</v>
      </c>
      <c r="E60" s="55" t="s">
        <v>53</v>
      </c>
      <c r="F60" s="40" t="s">
        <v>54</v>
      </c>
      <c r="G60" s="71">
        <v>0.762</v>
      </c>
    </row>
    <row r="61" spans="1:7" ht="41.25">
      <c r="A61" s="212"/>
      <c r="B61" s="206"/>
      <c r="C61" s="39" t="s">
        <v>16</v>
      </c>
      <c r="D61" s="38" t="s">
        <v>52</v>
      </c>
      <c r="E61" s="67" t="s">
        <v>53</v>
      </c>
      <c r="F61" s="40" t="s">
        <v>54</v>
      </c>
      <c r="G61" s="71">
        <v>0.65079</v>
      </c>
    </row>
    <row r="62" spans="1:7" ht="30.75">
      <c r="A62" s="210">
        <v>23</v>
      </c>
      <c r="B62" s="203" t="s">
        <v>78</v>
      </c>
      <c r="C62" s="84" t="s">
        <v>119</v>
      </c>
      <c r="D62" s="70" t="s">
        <v>120</v>
      </c>
      <c r="E62" s="55" t="s">
        <v>53</v>
      </c>
      <c r="F62" s="40" t="s">
        <v>54</v>
      </c>
      <c r="G62" s="71">
        <v>0.762</v>
      </c>
    </row>
    <row r="63" spans="1:7" ht="41.25" customHeight="1">
      <c r="A63" s="211"/>
      <c r="B63" s="204"/>
      <c r="C63" s="78" t="s">
        <v>16</v>
      </c>
      <c r="D63" s="38" t="s">
        <v>52</v>
      </c>
      <c r="E63" s="67" t="s">
        <v>53</v>
      </c>
      <c r="F63" s="40" t="s">
        <v>54</v>
      </c>
      <c r="G63" s="71">
        <v>0.84567</v>
      </c>
    </row>
    <row r="64" spans="1:7" ht="30.75">
      <c r="A64" s="210">
        <v>24</v>
      </c>
      <c r="B64" s="203" t="s">
        <v>79</v>
      </c>
      <c r="C64" s="213" t="s">
        <v>119</v>
      </c>
      <c r="D64" s="70" t="s">
        <v>120</v>
      </c>
      <c r="E64" s="55" t="s">
        <v>53</v>
      </c>
      <c r="F64" s="40" t="s">
        <v>54</v>
      </c>
      <c r="G64" s="71">
        <v>0.762</v>
      </c>
    </row>
    <row r="65" spans="1:7" ht="30.75">
      <c r="A65" s="211"/>
      <c r="B65" s="204"/>
      <c r="C65" s="214"/>
      <c r="D65" s="72" t="s">
        <v>121</v>
      </c>
      <c r="E65" s="73" t="s">
        <v>55</v>
      </c>
      <c r="F65" s="40" t="s">
        <v>54</v>
      </c>
      <c r="G65" s="81">
        <f>G64</f>
        <v>0.762</v>
      </c>
    </row>
    <row r="66" spans="1:7" ht="39.75" customHeight="1">
      <c r="A66" s="211"/>
      <c r="B66" s="204"/>
      <c r="C66" s="215" t="s">
        <v>16</v>
      </c>
      <c r="D66" s="38" t="s">
        <v>52</v>
      </c>
      <c r="E66" s="67" t="s">
        <v>53</v>
      </c>
      <c r="F66" s="40" t="s">
        <v>54</v>
      </c>
      <c r="G66" s="71">
        <v>0.927</v>
      </c>
    </row>
    <row r="67" spans="1:7" ht="39" customHeight="1">
      <c r="A67" s="212"/>
      <c r="B67" s="206"/>
      <c r="C67" s="216"/>
      <c r="D67" s="42" t="s">
        <v>30</v>
      </c>
      <c r="E67" s="85" t="s">
        <v>55</v>
      </c>
      <c r="F67" s="40" t="s">
        <v>54</v>
      </c>
      <c r="G67" s="81">
        <f>G66</f>
        <v>0.927</v>
      </c>
    </row>
    <row r="68" spans="1:7" ht="39" customHeight="1">
      <c r="A68" s="210">
        <v>25</v>
      </c>
      <c r="B68" s="203" t="s">
        <v>123</v>
      </c>
      <c r="C68" s="79" t="s">
        <v>119</v>
      </c>
      <c r="D68" s="70" t="s">
        <v>120</v>
      </c>
      <c r="E68" s="55" t="s">
        <v>53</v>
      </c>
      <c r="F68" s="40" t="s">
        <v>54</v>
      </c>
      <c r="G68" s="71">
        <v>0.762</v>
      </c>
    </row>
    <row r="69" spans="1:7" ht="39" customHeight="1">
      <c r="A69" s="212"/>
      <c r="B69" s="206"/>
      <c r="C69" s="79" t="s">
        <v>16</v>
      </c>
      <c r="D69" s="38" t="s">
        <v>52</v>
      </c>
      <c r="E69" s="67" t="s">
        <v>53</v>
      </c>
      <c r="F69" s="40" t="s">
        <v>54</v>
      </c>
      <c r="G69" s="71">
        <v>2.18517</v>
      </c>
    </row>
    <row r="70" spans="1:7" ht="51" customHeight="1">
      <c r="A70" s="210">
        <v>25</v>
      </c>
      <c r="B70" s="203" t="s">
        <v>80</v>
      </c>
      <c r="C70" s="52" t="s">
        <v>81</v>
      </c>
      <c r="D70" s="53" t="s">
        <v>82</v>
      </c>
      <c r="E70" s="54" t="s">
        <v>83</v>
      </c>
      <c r="F70" s="55" t="s">
        <v>84</v>
      </c>
      <c r="G70" s="71">
        <v>0.62858</v>
      </c>
    </row>
    <row r="71" spans="1:7" ht="51.75" customHeight="1">
      <c r="A71" s="211"/>
      <c r="B71" s="204"/>
      <c r="C71" s="52" t="s">
        <v>81</v>
      </c>
      <c r="D71" s="53" t="s">
        <v>85</v>
      </c>
      <c r="E71" s="57" t="s">
        <v>86</v>
      </c>
      <c r="F71" s="55" t="s">
        <v>84</v>
      </c>
      <c r="G71" s="71">
        <f aca="true" t="shared" si="0" ref="G71:G77">G70</f>
        <v>0.62858</v>
      </c>
    </row>
    <row r="72" spans="1:7" ht="59.25" customHeight="1">
      <c r="A72" s="211"/>
      <c r="B72" s="204"/>
      <c r="C72" s="58" t="s">
        <v>87</v>
      </c>
      <c r="D72" s="59" t="s">
        <v>88</v>
      </c>
      <c r="E72" s="57" t="s">
        <v>83</v>
      </c>
      <c r="F72" s="55" t="s">
        <v>84</v>
      </c>
      <c r="G72" s="71">
        <f t="shared" si="0"/>
        <v>0.62858</v>
      </c>
    </row>
    <row r="73" spans="1:7" ht="57" customHeight="1">
      <c r="A73" s="211"/>
      <c r="B73" s="204"/>
      <c r="C73" s="58" t="s">
        <v>87</v>
      </c>
      <c r="D73" s="53" t="s">
        <v>89</v>
      </c>
      <c r="E73" s="57" t="s">
        <v>86</v>
      </c>
      <c r="F73" s="55" t="s">
        <v>84</v>
      </c>
      <c r="G73" s="71">
        <f t="shared" si="0"/>
        <v>0.62858</v>
      </c>
    </row>
    <row r="74" spans="1:7" ht="69">
      <c r="A74" s="211"/>
      <c r="B74" s="204"/>
      <c r="C74" s="60" t="s">
        <v>87</v>
      </c>
      <c r="D74" s="53" t="s">
        <v>90</v>
      </c>
      <c r="E74" s="39" t="s">
        <v>91</v>
      </c>
      <c r="F74" s="55" t="s">
        <v>84</v>
      </c>
      <c r="G74" s="71">
        <f t="shared" si="0"/>
        <v>0.62858</v>
      </c>
    </row>
    <row r="75" spans="1:7" ht="62.25" customHeight="1">
      <c r="A75" s="211"/>
      <c r="B75" s="204"/>
      <c r="C75" s="61" t="s">
        <v>43</v>
      </c>
      <c r="D75" s="62" t="s">
        <v>92</v>
      </c>
      <c r="E75" s="57" t="s">
        <v>83</v>
      </c>
      <c r="F75" s="55" t="s">
        <v>84</v>
      </c>
      <c r="G75" s="71">
        <f t="shared" si="0"/>
        <v>0.62858</v>
      </c>
    </row>
    <row r="76" spans="1:7" ht="51.75" customHeight="1">
      <c r="A76" s="211"/>
      <c r="B76" s="204"/>
      <c r="C76" s="61" t="s">
        <v>43</v>
      </c>
      <c r="D76" s="63" t="s">
        <v>93</v>
      </c>
      <c r="E76" s="57" t="s">
        <v>86</v>
      </c>
      <c r="F76" s="55" t="s">
        <v>84</v>
      </c>
      <c r="G76" s="71">
        <f t="shared" si="0"/>
        <v>0.62858</v>
      </c>
    </row>
    <row r="77" spans="1:7" ht="69">
      <c r="A77" s="212"/>
      <c r="B77" s="206"/>
      <c r="C77" s="61" t="s">
        <v>43</v>
      </c>
      <c r="D77" s="64" t="s">
        <v>94</v>
      </c>
      <c r="E77" s="39" t="s">
        <v>91</v>
      </c>
      <c r="F77" s="55" t="s">
        <v>84</v>
      </c>
      <c r="G77" s="71">
        <f t="shared" si="0"/>
        <v>0.62858</v>
      </c>
    </row>
    <row r="78" spans="1:7" ht="52.5">
      <c r="A78" s="210">
        <v>26</v>
      </c>
      <c r="B78" s="203" t="s">
        <v>95</v>
      </c>
      <c r="C78" s="52" t="s">
        <v>81</v>
      </c>
      <c r="D78" s="53" t="s">
        <v>82</v>
      </c>
      <c r="E78" s="54" t="s">
        <v>83</v>
      </c>
      <c r="F78" s="55" t="s">
        <v>84</v>
      </c>
      <c r="G78" s="71">
        <v>0.547</v>
      </c>
    </row>
    <row r="79" spans="1:7" ht="52.5">
      <c r="A79" s="211"/>
      <c r="B79" s="204"/>
      <c r="C79" s="52" t="s">
        <v>81</v>
      </c>
      <c r="D79" s="53" t="s">
        <v>85</v>
      </c>
      <c r="E79" s="57" t="s">
        <v>86</v>
      </c>
      <c r="F79" s="55" t="s">
        <v>84</v>
      </c>
      <c r="G79" s="71">
        <f>G78</f>
        <v>0.547</v>
      </c>
    </row>
    <row r="80" spans="1:7" ht="52.5">
      <c r="A80" s="211"/>
      <c r="B80" s="204"/>
      <c r="C80" s="58" t="s">
        <v>87</v>
      </c>
      <c r="D80" s="59" t="s">
        <v>88</v>
      </c>
      <c r="E80" s="57" t="s">
        <v>83</v>
      </c>
      <c r="F80" s="55" t="s">
        <v>84</v>
      </c>
      <c r="G80" s="71">
        <f>G79</f>
        <v>0.547</v>
      </c>
    </row>
    <row r="81" spans="1:7" ht="52.5">
      <c r="A81" s="211"/>
      <c r="B81" s="204"/>
      <c r="C81" s="58" t="s">
        <v>87</v>
      </c>
      <c r="D81" s="53" t="s">
        <v>89</v>
      </c>
      <c r="E81" s="57" t="s">
        <v>86</v>
      </c>
      <c r="F81" s="55" t="s">
        <v>84</v>
      </c>
      <c r="G81" s="71">
        <f>G78</f>
        <v>0.547</v>
      </c>
    </row>
    <row r="82" spans="1:7" ht="52.5">
      <c r="A82" s="211"/>
      <c r="B82" s="204"/>
      <c r="C82" s="61" t="s">
        <v>43</v>
      </c>
      <c r="D82" s="62" t="s">
        <v>92</v>
      </c>
      <c r="E82" s="57" t="s">
        <v>83</v>
      </c>
      <c r="F82" s="55" t="s">
        <v>84</v>
      </c>
      <c r="G82" s="71">
        <f>G81</f>
        <v>0.547</v>
      </c>
    </row>
    <row r="83" spans="1:7" ht="52.5">
      <c r="A83" s="211"/>
      <c r="B83" s="206"/>
      <c r="C83" s="61" t="s">
        <v>43</v>
      </c>
      <c r="D83" s="63" t="s">
        <v>93</v>
      </c>
      <c r="E83" s="57" t="s">
        <v>86</v>
      </c>
      <c r="F83" s="55" t="s">
        <v>84</v>
      </c>
      <c r="G83" s="71">
        <f>G82</f>
        <v>0.547</v>
      </c>
    </row>
    <row r="84" spans="1:7" ht="52.5">
      <c r="A84" s="210">
        <v>27</v>
      </c>
      <c r="B84" s="207" t="s">
        <v>96</v>
      </c>
      <c r="C84" s="52" t="s">
        <v>81</v>
      </c>
      <c r="D84" s="53" t="s">
        <v>82</v>
      </c>
      <c r="E84" s="54" t="s">
        <v>83</v>
      </c>
      <c r="F84" s="55" t="s">
        <v>84</v>
      </c>
      <c r="G84" s="71">
        <v>0.53177</v>
      </c>
    </row>
    <row r="85" spans="1:7" ht="52.5">
      <c r="A85" s="211"/>
      <c r="B85" s="208"/>
      <c r="C85" s="52" t="s">
        <v>81</v>
      </c>
      <c r="D85" s="53" t="s">
        <v>85</v>
      </c>
      <c r="E85" s="57" t="s">
        <v>86</v>
      </c>
      <c r="F85" s="55" t="s">
        <v>84</v>
      </c>
      <c r="G85" s="71">
        <f>G84</f>
        <v>0.53177</v>
      </c>
    </row>
    <row r="86" spans="1:7" ht="52.5">
      <c r="A86" s="211"/>
      <c r="B86" s="208"/>
      <c r="C86" s="58" t="s">
        <v>87</v>
      </c>
      <c r="D86" s="59" t="s">
        <v>88</v>
      </c>
      <c r="E86" s="57" t="s">
        <v>83</v>
      </c>
      <c r="F86" s="55" t="s">
        <v>84</v>
      </c>
      <c r="G86" s="71">
        <f>G85</f>
        <v>0.53177</v>
      </c>
    </row>
    <row r="87" spans="1:7" ht="52.5">
      <c r="A87" s="211"/>
      <c r="B87" s="208"/>
      <c r="C87" s="58" t="s">
        <v>87</v>
      </c>
      <c r="D87" s="53" t="s">
        <v>89</v>
      </c>
      <c r="E87" s="57" t="s">
        <v>86</v>
      </c>
      <c r="F87" s="55" t="s">
        <v>84</v>
      </c>
      <c r="G87" s="71">
        <f>G86</f>
        <v>0.53177</v>
      </c>
    </row>
    <row r="88" spans="1:7" ht="52.5">
      <c r="A88" s="211"/>
      <c r="B88" s="208"/>
      <c r="C88" s="61" t="s">
        <v>43</v>
      </c>
      <c r="D88" s="62" t="s">
        <v>92</v>
      </c>
      <c r="E88" s="57" t="s">
        <v>83</v>
      </c>
      <c r="F88" s="55" t="s">
        <v>84</v>
      </c>
      <c r="G88" s="71">
        <f>G86</f>
        <v>0.53177</v>
      </c>
    </row>
    <row r="89" spans="1:7" ht="52.5">
      <c r="A89" s="212"/>
      <c r="B89" s="209"/>
      <c r="C89" s="61" t="s">
        <v>43</v>
      </c>
      <c r="D89" s="63" t="s">
        <v>93</v>
      </c>
      <c r="E89" s="57" t="s">
        <v>86</v>
      </c>
      <c r="F89" s="55" t="s">
        <v>84</v>
      </c>
      <c r="G89" s="71">
        <f>G88</f>
        <v>0.53177</v>
      </c>
    </row>
    <row r="90" spans="1:7" ht="52.5">
      <c r="A90" s="201">
        <v>28</v>
      </c>
      <c r="B90" s="207" t="s">
        <v>97</v>
      </c>
      <c r="C90" s="52" t="s">
        <v>81</v>
      </c>
      <c r="D90" s="53" t="s">
        <v>82</v>
      </c>
      <c r="E90" s="54" t="s">
        <v>83</v>
      </c>
      <c r="F90" s="55" t="s">
        <v>84</v>
      </c>
      <c r="G90" s="71">
        <v>0.86365</v>
      </c>
    </row>
    <row r="91" spans="1:7" ht="52.5">
      <c r="A91" s="202"/>
      <c r="B91" s="208"/>
      <c r="C91" s="52" t="s">
        <v>81</v>
      </c>
      <c r="D91" s="53" t="s">
        <v>85</v>
      </c>
      <c r="E91" s="57" t="s">
        <v>86</v>
      </c>
      <c r="F91" s="55" t="s">
        <v>84</v>
      </c>
      <c r="G91" s="71">
        <f>G90</f>
        <v>0.86365</v>
      </c>
    </row>
    <row r="92" spans="1:7" ht="52.5">
      <c r="A92" s="202"/>
      <c r="B92" s="208"/>
      <c r="C92" s="58" t="s">
        <v>87</v>
      </c>
      <c r="D92" s="59" t="s">
        <v>88</v>
      </c>
      <c r="E92" s="57" t="s">
        <v>83</v>
      </c>
      <c r="F92" s="55" t="s">
        <v>84</v>
      </c>
      <c r="G92" s="71">
        <f>G90</f>
        <v>0.86365</v>
      </c>
    </row>
    <row r="93" spans="1:7" ht="52.5">
      <c r="A93" s="202"/>
      <c r="B93" s="208"/>
      <c r="C93" s="58" t="s">
        <v>87</v>
      </c>
      <c r="D93" s="53" t="s">
        <v>89</v>
      </c>
      <c r="E93" s="57" t="s">
        <v>86</v>
      </c>
      <c r="F93" s="55" t="s">
        <v>84</v>
      </c>
      <c r="G93" s="71">
        <f>G90</f>
        <v>0.86365</v>
      </c>
    </row>
    <row r="94" spans="1:7" ht="52.5">
      <c r="A94" s="202"/>
      <c r="B94" s="208"/>
      <c r="C94" s="61" t="s">
        <v>43</v>
      </c>
      <c r="D94" s="62" t="s">
        <v>92</v>
      </c>
      <c r="E94" s="57" t="s">
        <v>83</v>
      </c>
      <c r="F94" s="55" t="s">
        <v>84</v>
      </c>
      <c r="G94" s="71">
        <f>G91</f>
        <v>0.86365</v>
      </c>
    </row>
    <row r="95" spans="1:7" ht="52.5">
      <c r="A95" s="205"/>
      <c r="B95" s="209"/>
      <c r="C95" s="61" t="s">
        <v>43</v>
      </c>
      <c r="D95" s="63" t="s">
        <v>93</v>
      </c>
      <c r="E95" s="57" t="s">
        <v>86</v>
      </c>
      <c r="F95" s="55" t="s">
        <v>84</v>
      </c>
      <c r="G95" s="71">
        <f>G93</f>
        <v>0.86365</v>
      </c>
    </row>
    <row r="96" spans="1:7" ht="52.5">
      <c r="A96" s="201">
        <v>29</v>
      </c>
      <c r="B96" s="207" t="s">
        <v>98</v>
      </c>
      <c r="C96" s="52" t="s">
        <v>81</v>
      </c>
      <c r="D96" s="53" t="s">
        <v>82</v>
      </c>
      <c r="E96" s="54" t="s">
        <v>83</v>
      </c>
      <c r="F96" s="55" t="s">
        <v>84</v>
      </c>
      <c r="G96" s="71">
        <v>2.14359</v>
      </c>
    </row>
    <row r="97" spans="1:7" ht="52.5">
      <c r="A97" s="202"/>
      <c r="B97" s="208"/>
      <c r="C97" s="52" t="s">
        <v>81</v>
      </c>
      <c r="D97" s="53" t="s">
        <v>85</v>
      </c>
      <c r="E97" s="57" t="s">
        <v>86</v>
      </c>
      <c r="F97" s="55" t="s">
        <v>84</v>
      </c>
      <c r="G97" s="71">
        <f>G96</f>
        <v>2.14359</v>
      </c>
    </row>
    <row r="98" spans="1:7" ht="52.5">
      <c r="A98" s="202"/>
      <c r="B98" s="208"/>
      <c r="C98" s="58" t="s">
        <v>87</v>
      </c>
      <c r="D98" s="59" t="s">
        <v>88</v>
      </c>
      <c r="E98" s="57" t="s">
        <v>83</v>
      </c>
      <c r="F98" s="55" t="s">
        <v>84</v>
      </c>
      <c r="G98" s="71">
        <f>G96</f>
        <v>2.14359</v>
      </c>
    </row>
    <row r="99" spans="1:7" ht="52.5">
      <c r="A99" s="202"/>
      <c r="B99" s="208"/>
      <c r="C99" s="58" t="s">
        <v>87</v>
      </c>
      <c r="D99" s="53" t="s">
        <v>89</v>
      </c>
      <c r="E99" s="57" t="s">
        <v>86</v>
      </c>
      <c r="F99" s="55" t="s">
        <v>84</v>
      </c>
      <c r="G99" s="71">
        <f>G98</f>
        <v>2.14359</v>
      </c>
    </row>
    <row r="100" spans="1:7" ht="52.5">
      <c r="A100" s="202"/>
      <c r="B100" s="208"/>
      <c r="C100" s="61" t="s">
        <v>43</v>
      </c>
      <c r="D100" s="62" t="s">
        <v>92</v>
      </c>
      <c r="E100" s="57" t="s">
        <v>83</v>
      </c>
      <c r="F100" s="55" t="s">
        <v>84</v>
      </c>
      <c r="G100" s="71">
        <f>G99</f>
        <v>2.14359</v>
      </c>
    </row>
    <row r="101" spans="1:7" ht="52.5">
      <c r="A101" s="205"/>
      <c r="B101" s="209"/>
      <c r="C101" s="61" t="s">
        <v>43</v>
      </c>
      <c r="D101" s="63" t="s">
        <v>93</v>
      </c>
      <c r="E101" s="57" t="s">
        <v>86</v>
      </c>
      <c r="F101" s="55" t="s">
        <v>84</v>
      </c>
      <c r="G101" s="71">
        <f>G100</f>
        <v>2.14359</v>
      </c>
    </row>
    <row r="102" spans="1:7" ht="52.5">
      <c r="A102" s="201">
        <v>30</v>
      </c>
      <c r="B102" s="207" t="s">
        <v>99</v>
      </c>
      <c r="C102" s="52" t="s">
        <v>81</v>
      </c>
      <c r="D102" s="53" t="s">
        <v>82</v>
      </c>
      <c r="E102" s="54" t="s">
        <v>83</v>
      </c>
      <c r="F102" s="55" t="s">
        <v>84</v>
      </c>
      <c r="G102" s="71">
        <v>0.51646</v>
      </c>
    </row>
    <row r="103" spans="1:7" ht="52.5">
      <c r="A103" s="202"/>
      <c r="B103" s="208"/>
      <c r="C103" s="52" t="s">
        <v>81</v>
      </c>
      <c r="D103" s="53" t="s">
        <v>85</v>
      </c>
      <c r="E103" s="57" t="s">
        <v>86</v>
      </c>
      <c r="F103" s="55" t="s">
        <v>84</v>
      </c>
      <c r="G103" s="71">
        <f>G102</f>
        <v>0.51646</v>
      </c>
    </row>
    <row r="104" spans="1:7" ht="52.5">
      <c r="A104" s="202"/>
      <c r="B104" s="208"/>
      <c r="C104" s="58" t="s">
        <v>87</v>
      </c>
      <c r="D104" s="59" t="s">
        <v>88</v>
      </c>
      <c r="E104" s="57" t="s">
        <v>83</v>
      </c>
      <c r="F104" s="55" t="s">
        <v>84</v>
      </c>
      <c r="G104" s="71">
        <f>G103</f>
        <v>0.51646</v>
      </c>
    </row>
    <row r="105" spans="1:7" ht="52.5">
      <c r="A105" s="202"/>
      <c r="B105" s="208"/>
      <c r="C105" s="58" t="s">
        <v>87</v>
      </c>
      <c r="D105" s="53" t="s">
        <v>89</v>
      </c>
      <c r="E105" s="57" t="s">
        <v>86</v>
      </c>
      <c r="F105" s="55" t="s">
        <v>84</v>
      </c>
      <c r="G105" s="71">
        <f>G104</f>
        <v>0.51646</v>
      </c>
    </row>
    <row r="106" spans="1:7" ht="52.5">
      <c r="A106" s="202"/>
      <c r="B106" s="208"/>
      <c r="C106" s="61" t="s">
        <v>43</v>
      </c>
      <c r="D106" s="62" t="s">
        <v>92</v>
      </c>
      <c r="E106" s="57" t="s">
        <v>83</v>
      </c>
      <c r="F106" s="55" t="s">
        <v>84</v>
      </c>
      <c r="G106" s="71">
        <f>G104</f>
        <v>0.51646</v>
      </c>
    </row>
    <row r="107" spans="1:7" ht="52.5">
      <c r="A107" s="205"/>
      <c r="B107" s="209"/>
      <c r="C107" s="61" t="s">
        <v>43</v>
      </c>
      <c r="D107" s="63" t="s">
        <v>93</v>
      </c>
      <c r="E107" s="57" t="s">
        <v>86</v>
      </c>
      <c r="F107" s="55" t="s">
        <v>84</v>
      </c>
      <c r="G107" s="71">
        <f>G104</f>
        <v>0.51646</v>
      </c>
    </row>
    <row r="108" spans="1:7" ht="52.5">
      <c r="A108" s="201">
        <v>31</v>
      </c>
      <c r="B108" s="207" t="s">
        <v>100</v>
      </c>
      <c r="C108" s="52" t="s">
        <v>81</v>
      </c>
      <c r="D108" s="53" t="s">
        <v>82</v>
      </c>
      <c r="E108" s="54" t="s">
        <v>83</v>
      </c>
      <c r="F108" s="55" t="s">
        <v>84</v>
      </c>
      <c r="G108" s="71">
        <v>1.93479</v>
      </c>
    </row>
    <row r="109" spans="1:7" ht="52.5">
      <c r="A109" s="202"/>
      <c r="B109" s="208"/>
      <c r="C109" s="52" t="s">
        <v>81</v>
      </c>
      <c r="D109" s="53" t="s">
        <v>85</v>
      </c>
      <c r="E109" s="57" t="s">
        <v>86</v>
      </c>
      <c r="F109" s="55" t="s">
        <v>84</v>
      </c>
      <c r="G109" s="71">
        <f>G108</f>
        <v>1.93479</v>
      </c>
    </row>
    <row r="110" spans="1:7" ht="52.5">
      <c r="A110" s="202"/>
      <c r="B110" s="208"/>
      <c r="C110" s="58" t="s">
        <v>87</v>
      </c>
      <c r="D110" s="59" t="s">
        <v>88</v>
      </c>
      <c r="E110" s="57" t="s">
        <v>83</v>
      </c>
      <c r="F110" s="55" t="s">
        <v>84</v>
      </c>
      <c r="G110" s="71">
        <f>G108</f>
        <v>1.93479</v>
      </c>
    </row>
    <row r="111" spans="1:7" ht="52.5">
      <c r="A111" s="202"/>
      <c r="B111" s="208"/>
      <c r="C111" s="58" t="s">
        <v>87</v>
      </c>
      <c r="D111" s="53" t="s">
        <v>89</v>
      </c>
      <c r="E111" s="57" t="s">
        <v>86</v>
      </c>
      <c r="F111" s="55" t="s">
        <v>84</v>
      </c>
      <c r="G111" s="71">
        <f>G108</f>
        <v>1.93479</v>
      </c>
    </row>
    <row r="112" spans="1:7" ht="52.5">
      <c r="A112" s="202"/>
      <c r="B112" s="208"/>
      <c r="C112" s="61" t="s">
        <v>43</v>
      </c>
      <c r="D112" s="62" t="s">
        <v>92</v>
      </c>
      <c r="E112" s="57" t="s">
        <v>83</v>
      </c>
      <c r="F112" s="55" t="s">
        <v>84</v>
      </c>
      <c r="G112" s="71">
        <f>G108</f>
        <v>1.93479</v>
      </c>
    </row>
    <row r="113" spans="1:7" ht="52.5">
      <c r="A113" s="205"/>
      <c r="B113" s="209"/>
      <c r="C113" s="61" t="s">
        <v>43</v>
      </c>
      <c r="D113" s="63" t="s">
        <v>93</v>
      </c>
      <c r="E113" s="57" t="s">
        <v>86</v>
      </c>
      <c r="F113" s="55" t="s">
        <v>84</v>
      </c>
      <c r="G113" s="71">
        <f>G108</f>
        <v>1.93479</v>
      </c>
    </row>
    <row r="114" spans="1:7" ht="52.5">
      <c r="A114" s="201">
        <v>32</v>
      </c>
      <c r="B114" s="207" t="s">
        <v>101</v>
      </c>
      <c r="C114" s="52" t="s">
        <v>81</v>
      </c>
      <c r="D114" s="53" t="s">
        <v>82</v>
      </c>
      <c r="E114" s="54" t="s">
        <v>83</v>
      </c>
      <c r="F114" s="55" t="s">
        <v>84</v>
      </c>
      <c r="G114" s="71">
        <v>0.77723</v>
      </c>
    </row>
    <row r="115" spans="1:7" ht="52.5">
      <c r="A115" s="202"/>
      <c r="B115" s="208"/>
      <c r="C115" s="52" t="s">
        <v>81</v>
      </c>
      <c r="D115" s="53" t="s">
        <v>85</v>
      </c>
      <c r="E115" s="57" t="s">
        <v>86</v>
      </c>
      <c r="F115" s="55" t="s">
        <v>84</v>
      </c>
      <c r="G115" s="71">
        <f>G114</f>
        <v>0.77723</v>
      </c>
    </row>
    <row r="116" spans="1:7" ht="52.5">
      <c r="A116" s="202"/>
      <c r="B116" s="208"/>
      <c r="C116" s="58" t="s">
        <v>87</v>
      </c>
      <c r="D116" s="59" t="s">
        <v>88</v>
      </c>
      <c r="E116" s="57" t="s">
        <v>83</v>
      </c>
      <c r="F116" s="55" t="s">
        <v>84</v>
      </c>
      <c r="G116" s="71">
        <f>G114</f>
        <v>0.77723</v>
      </c>
    </row>
    <row r="117" spans="1:7" ht="52.5">
      <c r="A117" s="202"/>
      <c r="B117" s="208"/>
      <c r="C117" s="58" t="s">
        <v>87</v>
      </c>
      <c r="D117" s="53" t="s">
        <v>89</v>
      </c>
      <c r="E117" s="57" t="s">
        <v>86</v>
      </c>
      <c r="F117" s="55" t="s">
        <v>84</v>
      </c>
      <c r="G117" s="71">
        <f>G114</f>
        <v>0.77723</v>
      </c>
    </row>
    <row r="118" spans="1:7" ht="52.5">
      <c r="A118" s="202"/>
      <c r="B118" s="208"/>
      <c r="C118" s="61" t="s">
        <v>43</v>
      </c>
      <c r="D118" s="62" t="s">
        <v>92</v>
      </c>
      <c r="E118" s="57" t="s">
        <v>83</v>
      </c>
      <c r="F118" s="55" t="s">
        <v>84</v>
      </c>
      <c r="G118" s="71">
        <f>G114</f>
        <v>0.77723</v>
      </c>
    </row>
    <row r="119" spans="1:7" ht="52.5">
      <c r="A119" s="205"/>
      <c r="B119" s="209"/>
      <c r="C119" s="61" t="s">
        <v>43</v>
      </c>
      <c r="D119" s="63" t="s">
        <v>93</v>
      </c>
      <c r="E119" s="57" t="s">
        <v>86</v>
      </c>
      <c r="F119" s="55" t="s">
        <v>84</v>
      </c>
      <c r="G119" s="71">
        <f>G114</f>
        <v>0.77723</v>
      </c>
    </row>
    <row r="120" spans="1:7" ht="52.5">
      <c r="A120" s="201">
        <v>33</v>
      </c>
      <c r="B120" s="207" t="s">
        <v>102</v>
      </c>
      <c r="C120" s="52" t="s">
        <v>81</v>
      </c>
      <c r="D120" s="53" t="s">
        <v>82</v>
      </c>
      <c r="E120" s="54" t="s">
        <v>83</v>
      </c>
      <c r="F120" s="55" t="s">
        <v>84</v>
      </c>
      <c r="G120" s="71">
        <v>2.47781</v>
      </c>
    </row>
    <row r="121" spans="1:7" ht="52.5">
      <c r="A121" s="202"/>
      <c r="B121" s="208"/>
      <c r="C121" s="52" t="s">
        <v>81</v>
      </c>
      <c r="D121" s="53" t="s">
        <v>85</v>
      </c>
      <c r="E121" s="57" t="s">
        <v>86</v>
      </c>
      <c r="F121" s="55" t="s">
        <v>84</v>
      </c>
      <c r="G121" s="71">
        <f>G120</f>
        <v>2.47781</v>
      </c>
    </row>
    <row r="122" spans="1:7" ht="52.5">
      <c r="A122" s="202"/>
      <c r="B122" s="208"/>
      <c r="C122" s="58" t="s">
        <v>87</v>
      </c>
      <c r="D122" s="59" t="s">
        <v>88</v>
      </c>
      <c r="E122" s="57" t="s">
        <v>83</v>
      </c>
      <c r="F122" s="55" t="s">
        <v>84</v>
      </c>
      <c r="G122" s="71">
        <f>G121</f>
        <v>2.47781</v>
      </c>
    </row>
    <row r="123" spans="1:7" ht="52.5">
      <c r="A123" s="202"/>
      <c r="B123" s="208"/>
      <c r="C123" s="58" t="s">
        <v>87</v>
      </c>
      <c r="D123" s="53" t="s">
        <v>89</v>
      </c>
      <c r="E123" s="57" t="s">
        <v>86</v>
      </c>
      <c r="F123" s="55" t="s">
        <v>84</v>
      </c>
      <c r="G123" s="71">
        <f>G122</f>
        <v>2.47781</v>
      </c>
    </row>
    <row r="124" spans="1:7" ht="52.5">
      <c r="A124" s="202"/>
      <c r="B124" s="208"/>
      <c r="C124" s="61" t="s">
        <v>43</v>
      </c>
      <c r="D124" s="62" t="s">
        <v>92</v>
      </c>
      <c r="E124" s="57" t="s">
        <v>83</v>
      </c>
      <c r="F124" s="55" t="s">
        <v>84</v>
      </c>
      <c r="G124" s="71">
        <f>G123</f>
        <v>2.47781</v>
      </c>
    </row>
    <row r="125" spans="1:7" ht="52.5">
      <c r="A125" s="205"/>
      <c r="B125" s="209"/>
      <c r="C125" s="61" t="s">
        <v>43</v>
      </c>
      <c r="D125" s="63" t="s">
        <v>93</v>
      </c>
      <c r="E125" s="57" t="s">
        <v>86</v>
      </c>
      <c r="F125" s="55" t="s">
        <v>84</v>
      </c>
      <c r="G125" s="71">
        <f>G124</f>
        <v>2.47781</v>
      </c>
    </row>
    <row r="126" spans="1:7" ht="52.5">
      <c r="A126" s="201">
        <v>34</v>
      </c>
      <c r="B126" s="203" t="s">
        <v>103</v>
      </c>
      <c r="C126" s="52" t="s">
        <v>81</v>
      </c>
      <c r="D126" s="53" t="s">
        <v>82</v>
      </c>
      <c r="E126" s="54" t="s">
        <v>83</v>
      </c>
      <c r="F126" s="55" t="s">
        <v>84</v>
      </c>
      <c r="G126" s="71">
        <v>2.15346</v>
      </c>
    </row>
    <row r="127" spans="1:7" ht="52.5">
      <c r="A127" s="202"/>
      <c r="B127" s="204"/>
      <c r="C127" s="52" t="s">
        <v>81</v>
      </c>
      <c r="D127" s="53" t="s">
        <v>85</v>
      </c>
      <c r="E127" s="57" t="s">
        <v>86</v>
      </c>
      <c r="F127" s="55" t="s">
        <v>84</v>
      </c>
      <c r="G127" s="71">
        <f>G126</f>
        <v>2.15346</v>
      </c>
    </row>
    <row r="128" spans="1:7" ht="52.5">
      <c r="A128" s="202"/>
      <c r="B128" s="204"/>
      <c r="C128" s="58" t="s">
        <v>87</v>
      </c>
      <c r="D128" s="59" t="s">
        <v>88</v>
      </c>
      <c r="E128" s="57" t="s">
        <v>83</v>
      </c>
      <c r="F128" s="55" t="s">
        <v>84</v>
      </c>
      <c r="G128" s="71">
        <f>G126</f>
        <v>2.15346</v>
      </c>
    </row>
    <row r="129" spans="1:7" ht="52.5">
      <c r="A129" s="202"/>
      <c r="B129" s="204"/>
      <c r="C129" s="58" t="s">
        <v>87</v>
      </c>
      <c r="D129" s="53" t="s">
        <v>89</v>
      </c>
      <c r="E129" s="57" t="s">
        <v>86</v>
      </c>
      <c r="F129" s="55" t="s">
        <v>84</v>
      </c>
      <c r="G129" s="71">
        <f>G126</f>
        <v>2.15346</v>
      </c>
    </row>
    <row r="130" spans="1:7" ht="52.5">
      <c r="A130" s="202"/>
      <c r="B130" s="204"/>
      <c r="C130" s="61" t="s">
        <v>43</v>
      </c>
      <c r="D130" s="62" t="s">
        <v>92</v>
      </c>
      <c r="E130" s="57" t="s">
        <v>83</v>
      </c>
      <c r="F130" s="55" t="s">
        <v>84</v>
      </c>
      <c r="G130" s="71">
        <f>G126</f>
        <v>2.15346</v>
      </c>
    </row>
    <row r="131" spans="1:7" ht="52.5">
      <c r="A131" s="205"/>
      <c r="B131" s="206"/>
      <c r="C131" s="61" t="s">
        <v>43</v>
      </c>
      <c r="D131" s="63" t="s">
        <v>93</v>
      </c>
      <c r="E131" s="57" t="s">
        <v>86</v>
      </c>
      <c r="F131" s="55" t="s">
        <v>84</v>
      </c>
      <c r="G131" s="71">
        <f>G126</f>
        <v>2.15346</v>
      </c>
    </row>
    <row r="132" spans="1:7" ht="52.5">
      <c r="A132" s="201">
        <v>35</v>
      </c>
      <c r="B132" s="203" t="s">
        <v>104</v>
      </c>
      <c r="C132" s="52" t="s">
        <v>81</v>
      </c>
      <c r="D132" s="53" t="s">
        <v>82</v>
      </c>
      <c r="E132" s="54" t="s">
        <v>83</v>
      </c>
      <c r="F132" s="55" t="s">
        <v>84</v>
      </c>
      <c r="G132" s="71">
        <v>1.89079</v>
      </c>
    </row>
    <row r="133" spans="1:7" ht="52.5">
      <c r="A133" s="202"/>
      <c r="B133" s="204"/>
      <c r="C133" s="52" t="s">
        <v>81</v>
      </c>
      <c r="D133" s="53" t="s">
        <v>85</v>
      </c>
      <c r="E133" s="57" t="s">
        <v>86</v>
      </c>
      <c r="F133" s="55" t="s">
        <v>84</v>
      </c>
      <c r="G133" s="71">
        <f>G132</f>
        <v>1.89079</v>
      </c>
    </row>
    <row r="134" spans="1:7" ht="52.5">
      <c r="A134" s="202"/>
      <c r="B134" s="204"/>
      <c r="C134" s="58" t="s">
        <v>87</v>
      </c>
      <c r="D134" s="59" t="s">
        <v>88</v>
      </c>
      <c r="E134" s="57" t="s">
        <v>83</v>
      </c>
      <c r="F134" s="55" t="s">
        <v>84</v>
      </c>
      <c r="G134" s="71">
        <f>G132</f>
        <v>1.89079</v>
      </c>
    </row>
    <row r="135" spans="1:7" ht="52.5">
      <c r="A135" s="202"/>
      <c r="B135" s="204"/>
      <c r="C135" s="58" t="s">
        <v>87</v>
      </c>
      <c r="D135" s="53" t="s">
        <v>89</v>
      </c>
      <c r="E135" s="57" t="s">
        <v>86</v>
      </c>
      <c r="F135" s="55" t="s">
        <v>84</v>
      </c>
      <c r="G135" s="71">
        <f>G132</f>
        <v>1.89079</v>
      </c>
    </row>
    <row r="136" spans="1:7" ht="52.5">
      <c r="A136" s="202"/>
      <c r="B136" s="204"/>
      <c r="C136" s="61" t="s">
        <v>43</v>
      </c>
      <c r="D136" s="62" t="s">
        <v>92</v>
      </c>
      <c r="E136" s="57" t="s">
        <v>83</v>
      </c>
      <c r="F136" s="55" t="s">
        <v>84</v>
      </c>
      <c r="G136" s="71">
        <f>G132</f>
        <v>1.89079</v>
      </c>
    </row>
    <row r="137" spans="1:7" ht="52.5">
      <c r="A137" s="205"/>
      <c r="B137" s="206"/>
      <c r="C137" s="61" t="s">
        <v>43</v>
      </c>
      <c r="D137" s="63" t="s">
        <v>93</v>
      </c>
      <c r="E137" s="57" t="s">
        <v>86</v>
      </c>
      <c r="F137" s="55" t="s">
        <v>84</v>
      </c>
      <c r="G137" s="71">
        <f>G132</f>
        <v>1.89079</v>
      </c>
    </row>
    <row r="138" spans="1:7" ht="52.5">
      <c r="A138" s="201">
        <v>36</v>
      </c>
      <c r="B138" s="203" t="s">
        <v>105</v>
      </c>
      <c r="C138" s="52" t="s">
        <v>81</v>
      </c>
      <c r="D138" s="53" t="s">
        <v>82</v>
      </c>
      <c r="E138" s="54" t="s">
        <v>83</v>
      </c>
      <c r="F138" s="55" t="s">
        <v>84</v>
      </c>
      <c r="G138" s="71">
        <v>1.01992</v>
      </c>
    </row>
    <row r="139" spans="1:7" ht="52.5">
      <c r="A139" s="202"/>
      <c r="B139" s="204"/>
      <c r="C139" s="52" t="s">
        <v>81</v>
      </c>
      <c r="D139" s="53" t="s">
        <v>85</v>
      </c>
      <c r="E139" s="57" t="s">
        <v>86</v>
      </c>
      <c r="F139" s="55" t="s">
        <v>84</v>
      </c>
      <c r="G139" s="71">
        <f>G138</f>
        <v>1.01992</v>
      </c>
    </row>
    <row r="140" spans="1:7" ht="52.5">
      <c r="A140" s="202"/>
      <c r="B140" s="204"/>
      <c r="C140" s="58" t="s">
        <v>87</v>
      </c>
      <c r="D140" s="59" t="s">
        <v>88</v>
      </c>
      <c r="E140" s="57" t="s">
        <v>83</v>
      </c>
      <c r="F140" s="55" t="s">
        <v>84</v>
      </c>
      <c r="G140" s="71">
        <f>G138</f>
        <v>1.01992</v>
      </c>
    </row>
    <row r="141" spans="1:7" ht="52.5">
      <c r="A141" s="205"/>
      <c r="B141" s="206"/>
      <c r="C141" s="58" t="s">
        <v>87</v>
      </c>
      <c r="D141" s="53" t="s">
        <v>89</v>
      </c>
      <c r="E141" s="57" t="s">
        <v>86</v>
      </c>
      <c r="F141" s="55" t="s">
        <v>84</v>
      </c>
      <c r="G141" s="71">
        <f>G138</f>
        <v>1.01992</v>
      </c>
    </row>
    <row r="142" spans="1:7" ht="52.5">
      <c r="A142" s="201">
        <v>37</v>
      </c>
      <c r="B142" s="203" t="s">
        <v>106</v>
      </c>
      <c r="C142" s="52" t="s">
        <v>81</v>
      </c>
      <c r="D142" s="53" t="s">
        <v>82</v>
      </c>
      <c r="E142" s="54" t="s">
        <v>83</v>
      </c>
      <c r="F142" s="55" t="s">
        <v>84</v>
      </c>
      <c r="G142" s="71">
        <v>1.17725</v>
      </c>
    </row>
    <row r="143" spans="1:7" ht="52.5">
      <c r="A143" s="202"/>
      <c r="B143" s="204"/>
      <c r="C143" s="52" t="s">
        <v>81</v>
      </c>
      <c r="D143" s="53" t="s">
        <v>85</v>
      </c>
      <c r="E143" s="57" t="s">
        <v>86</v>
      </c>
      <c r="F143" s="55" t="s">
        <v>84</v>
      </c>
      <c r="G143" s="71">
        <f>G142</f>
        <v>1.17725</v>
      </c>
    </row>
    <row r="144" spans="1:7" ht="52.5">
      <c r="A144" s="202"/>
      <c r="B144" s="204"/>
      <c r="C144" s="58" t="s">
        <v>87</v>
      </c>
      <c r="D144" s="59" t="s">
        <v>88</v>
      </c>
      <c r="E144" s="57" t="s">
        <v>83</v>
      </c>
      <c r="F144" s="55" t="s">
        <v>84</v>
      </c>
      <c r="G144" s="71">
        <f>G142</f>
        <v>1.17725</v>
      </c>
    </row>
    <row r="145" spans="1:7" ht="52.5">
      <c r="A145" s="205"/>
      <c r="B145" s="206"/>
      <c r="C145" s="58" t="s">
        <v>87</v>
      </c>
      <c r="D145" s="53" t="s">
        <v>89</v>
      </c>
      <c r="E145" s="57" t="s">
        <v>86</v>
      </c>
      <c r="F145" s="55" t="s">
        <v>84</v>
      </c>
      <c r="G145" s="71">
        <f>G142</f>
        <v>1.17725</v>
      </c>
    </row>
    <row r="146" spans="1:7" ht="52.5">
      <c r="A146" s="201">
        <v>38</v>
      </c>
      <c r="B146" s="203" t="s">
        <v>107</v>
      </c>
      <c r="C146" s="52" t="s">
        <v>81</v>
      </c>
      <c r="D146" s="53" t="s">
        <v>82</v>
      </c>
      <c r="E146" s="54" t="s">
        <v>83</v>
      </c>
      <c r="F146" s="55" t="s">
        <v>84</v>
      </c>
      <c r="G146" s="71">
        <v>1.9483</v>
      </c>
    </row>
    <row r="147" spans="1:7" ht="52.5">
      <c r="A147" s="202"/>
      <c r="B147" s="204"/>
      <c r="C147" s="52" t="s">
        <v>81</v>
      </c>
      <c r="D147" s="53" t="s">
        <v>85</v>
      </c>
      <c r="E147" s="57" t="s">
        <v>86</v>
      </c>
      <c r="F147" s="55" t="s">
        <v>84</v>
      </c>
      <c r="G147" s="71">
        <f>G146</f>
        <v>1.9483</v>
      </c>
    </row>
    <row r="148" spans="1:7" ht="52.5">
      <c r="A148" s="202"/>
      <c r="B148" s="204"/>
      <c r="C148" s="58" t="s">
        <v>87</v>
      </c>
      <c r="D148" s="59" t="s">
        <v>88</v>
      </c>
      <c r="E148" s="57" t="s">
        <v>83</v>
      </c>
      <c r="F148" s="55" t="s">
        <v>84</v>
      </c>
      <c r="G148" s="71">
        <f>G146</f>
        <v>1.9483</v>
      </c>
    </row>
    <row r="149" spans="1:7" ht="52.5">
      <c r="A149" s="205"/>
      <c r="B149" s="206"/>
      <c r="C149" s="58" t="s">
        <v>87</v>
      </c>
      <c r="D149" s="53" t="s">
        <v>89</v>
      </c>
      <c r="E149" s="57" t="s">
        <v>86</v>
      </c>
      <c r="F149" s="55" t="s">
        <v>84</v>
      </c>
      <c r="G149" s="71">
        <f>G146</f>
        <v>1.9483</v>
      </c>
    </row>
    <row r="150" spans="1:7" ht="52.5">
      <c r="A150" s="201">
        <v>39</v>
      </c>
      <c r="B150" s="203" t="s">
        <v>108</v>
      </c>
      <c r="C150" s="52" t="s">
        <v>81</v>
      </c>
      <c r="D150" s="53" t="s">
        <v>82</v>
      </c>
      <c r="E150" s="54" t="s">
        <v>83</v>
      </c>
      <c r="F150" s="55" t="s">
        <v>84</v>
      </c>
      <c r="G150" s="139">
        <v>1.39641</v>
      </c>
    </row>
    <row r="151" spans="1:7" ht="52.5">
      <c r="A151" s="202"/>
      <c r="B151" s="204"/>
      <c r="C151" s="52" t="s">
        <v>81</v>
      </c>
      <c r="D151" s="53" t="s">
        <v>85</v>
      </c>
      <c r="E151" s="57" t="s">
        <v>86</v>
      </c>
      <c r="F151" s="55" t="s">
        <v>84</v>
      </c>
      <c r="G151" s="139">
        <f>G150</f>
        <v>1.39641</v>
      </c>
    </row>
    <row r="152" spans="1:7" ht="52.5">
      <c r="A152" s="202"/>
      <c r="B152" s="204"/>
      <c r="C152" s="58" t="s">
        <v>87</v>
      </c>
      <c r="D152" s="59" t="s">
        <v>88</v>
      </c>
      <c r="E152" s="57" t="s">
        <v>83</v>
      </c>
      <c r="F152" s="55" t="s">
        <v>84</v>
      </c>
      <c r="G152" s="139">
        <f>G150</f>
        <v>1.39641</v>
      </c>
    </row>
    <row r="153" spans="1:7" ht="52.5">
      <c r="A153" s="205"/>
      <c r="B153" s="206"/>
      <c r="C153" s="58" t="s">
        <v>87</v>
      </c>
      <c r="D153" s="53" t="s">
        <v>89</v>
      </c>
      <c r="E153" s="57" t="s">
        <v>86</v>
      </c>
      <c r="F153" s="55" t="s">
        <v>84</v>
      </c>
      <c r="G153" s="139">
        <f>G150</f>
        <v>1.39641</v>
      </c>
    </row>
    <row r="154" spans="1:7" ht="48" customHeight="1">
      <c r="A154" s="201">
        <v>40</v>
      </c>
      <c r="B154" s="203" t="s">
        <v>109</v>
      </c>
      <c r="C154" s="58" t="s">
        <v>87</v>
      </c>
      <c r="D154" s="65" t="s">
        <v>110</v>
      </c>
      <c r="E154" s="57" t="s">
        <v>83</v>
      </c>
      <c r="F154" s="55" t="s">
        <v>111</v>
      </c>
      <c r="G154" s="139">
        <v>1.32059</v>
      </c>
    </row>
    <row r="155" spans="1:7" ht="54" customHeight="1">
      <c r="A155" s="202"/>
      <c r="B155" s="204"/>
      <c r="C155" s="61" t="s">
        <v>43</v>
      </c>
      <c r="D155" s="65" t="s">
        <v>112</v>
      </c>
      <c r="E155" s="57" t="s">
        <v>83</v>
      </c>
      <c r="F155" s="55" t="s">
        <v>111</v>
      </c>
      <c r="G155" s="139">
        <f>G154</f>
        <v>1.32059</v>
      </c>
    </row>
    <row r="156" spans="1:7" ht="42.75" customHeight="1">
      <c r="A156" s="201">
        <v>41</v>
      </c>
      <c r="B156" s="203" t="s">
        <v>124</v>
      </c>
      <c r="C156" s="39" t="s">
        <v>125</v>
      </c>
      <c r="D156" s="62" t="s">
        <v>126</v>
      </c>
      <c r="E156" s="86" t="s">
        <v>127</v>
      </c>
      <c r="F156" s="87" t="s">
        <v>54</v>
      </c>
      <c r="G156" s="173">
        <v>0.88547</v>
      </c>
    </row>
    <row r="157" spans="1:7" ht="41.25">
      <c r="A157" s="202"/>
      <c r="B157" s="204"/>
      <c r="C157" s="39" t="s">
        <v>125</v>
      </c>
      <c r="D157" s="88" t="s">
        <v>128</v>
      </c>
      <c r="E157" s="79" t="s">
        <v>129</v>
      </c>
      <c r="F157" s="87" t="s">
        <v>54</v>
      </c>
      <c r="G157" s="173">
        <f>G156</f>
        <v>0.88547</v>
      </c>
    </row>
    <row r="158" spans="1:7" ht="41.25">
      <c r="A158" s="202"/>
      <c r="B158" s="204"/>
      <c r="C158" s="39" t="s">
        <v>125</v>
      </c>
      <c r="D158" s="88" t="s">
        <v>126</v>
      </c>
      <c r="E158" s="67" t="s">
        <v>130</v>
      </c>
      <c r="F158" s="87" t="s">
        <v>54</v>
      </c>
      <c r="G158" s="173">
        <f>G156</f>
        <v>0.88547</v>
      </c>
    </row>
    <row r="159" spans="1:7" ht="41.25">
      <c r="A159" s="202"/>
      <c r="B159" s="204"/>
      <c r="C159" s="39" t="s">
        <v>125</v>
      </c>
      <c r="D159" s="89" t="s">
        <v>131</v>
      </c>
      <c r="E159" s="67" t="s">
        <v>132</v>
      </c>
      <c r="F159" s="87" t="s">
        <v>54</v>
      </c>
      <c r="G159" s="173">
        <f>G156</f>
        <v>0.88547</v>
      </c>
    </row>
    <row r="160" spans="1:7" ht="41.25">
      <c r="A160" s="205"/>
      <c r="B160" s="206"/>
      <c r="C160" s="39" t="s">
        <v>125</v>
      </c>
      <c r="D160" s="70" t="s">
        <v>133</v>
      </c>
      <c r="E160" s="67" t="s">
        <v>134</v>
      </c>
      <c r="F160" s="87" t="s">
        <v>54</v>
      </c>
      <c r="G160" s="173">
        <f>G156</f>
        <v>0.88547</v>
      </c>
    </row>
    <row r="161" spans="1:7" ht="44.25" customHeight="1">
      <c r="A161" s="201">
        <v>42</v>
      </c>
      <c r="B161" s="203" t="s">
        <v>135</v>
      </c>
      <c r="C161" s="39" t="s">
        <v>125</v>
      </c>
      <c r="D161" s="62" t="s">
        <v>126</v>
      </c>
      <c r="E161" s="79" t="s">
        <v>136</v>
      </c>
      <c r="F161" s="87" t="s">
        <v>54</v>
      </c>
      <c r="G161" s="173">
        <v>1.14907</v>
      </c>
    </row>
    <row r="162" spans="1:7" ht="63.75" customHeight="1">
      <c r="A162" s="202"/>
      <c r="B162" s="204"/>
      <c r="C162" s="90" t="s">
        <v>137</v>
      </c>
      <c r="D162" s="91" t="s">
        <v>138</v>
      </c>
      <c r="E162" s="92" t="s">
        <v>139</v>
      </c>
      <c r="F162" s="87" t="s">
        <v>54</v>
      </c>
      <c r="G162" s="173">
        <v>1</v>
      </c>
    </row>
    <row r="163" spans="1:7" ht="66" customHeight="1">
      <c r="A163" s="202"/>
      <c r="B163" s="204"/>
      <c r="C163" s="90" t="s">
        <v>197</v>
      </c>
      <c r="D163" s="91" t="s">
        <v>140</v>
      </c>
      <c r="E163" s="92" t="s">
        <v>141</v>
      </c>
      <c r="F163" s="87" t="s">
        <v>54</v>
      </c>
      <c r="G163" s="173">
        <v>1</v>
      </c>
    </row>
    <row r="164" spans="1:7" ht="141" customHeight="1">
      <c r="A164" s="205"/>
      <c r="B164" s="206"/>
      <c r="C164" s="90" t="s">
        <v>142</v>
      </c>
      <c r="D164" s="91" t="s">
        <v>143</v>
      </c>
      <c r="E164" s="92" t="s">
        <v>144</v>
      </c>
      <c r="F164" s="87" t="s">
        <v>54</v>
      </c>
      <c r="G164" s="173">
        <v>1</v>
      </c>
    </row>
  </sheetData>
  <sheetProtection/>
  <mergeCells count="101">
    <mergeCell ref="B3:G3"/>
    <mergeCell ref="A6:A9"/>
    <mergeCell ref="B6:B9"/>
    <mergeCell ref="C6:C7"/>
    <mergeCell ref="C8:C9"/>
    <mergeCell ref="A10:A11"/>
    <mergeCell ref="B10:B11"/>
    <mergeCell ref="A12:A15"/>
    <mergeCell ref="B12:B15"/>
    <mergeCell ref="C12:C13"/>
    <mergeCell ref="C14:C15"/>
    <mergeCell ref="A16:A17"/>
    <mergeCell ref="B16:B17"/>
    <mergeCell ref="A18:A21"/>
    <mergeCell ref="B18:B21"/>
    <mergeCell ref="C18:C19"/>
    <mergeCell ref="C20:C21"/>
    <mergeCell ref="A22:A25"/>
    <mergeCell ref="B22:B25"/>
    <mergeCell ref="C22:C23"/>
    <mergeCell ref="C24:C25"/>
    <mergeCell ref="A26:A29"/>
    <mergeCell ref="B26:B29"/>
    <mergeCell ref="C26:C27"/>
    <mergeCell ref="C28:C29"/>
    <mergeCell ref="A30:A33"/>
    <mergeCell ref="B30:B33"/>
    <mergeCell ref="C30:C31"/>
    <mergeCell ref="C32:C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7"/>
    <mergeCell ref="B64:B67"/>
    <mergeCell ref="C64:C65"/>
    <mergeCell ref="C66:C67"/>
    <mergeCell ref="A68:A69"/>
    <mergeCell ref="B68:B69"/>
    <mergeCell ref="A70:A77"/>
    <mergeCell ref="B70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08:A113"/>
    <mergeCell ref="B108:B113"/>
    <mergeCell ref="A114:A119"/>
    <mergeCell ref="B114:B119"/>
    <mergeCell ref="A120:A125"/>
    <mergeCell ref="B120:B125"/>
    <mergeCell ref="A126:A131"/>
    <mergeCell ref="B126:B131"/>
    <mergeCell ref="A132:A137"/>
    <mergeCell ref="B132:B137"/>
    <mergeCell ref="A138:A141"/>
    <mergeCell ref="B138:B141"/>
    <mergeCell ref="A142:A145"/>
    <mergeCell ref="B142:B145"/>
    <mergeCell ref="A146:A149"/>
    <mergeCell ref="B146:B149"/>
    <mergeCell ref="A150:A153"/>
    <mergeCell ref="B150:B153"/>
    <mergeCell ref="A154:A155"/>
    <mergeCell ref="B154:B155"/>
    <mergeCell ref="A156:A160"/>
    <mergeCell ref="B156:B160"/>
    <mergeCell ref="A161:A164"/>
    <mergeCell ref="B161:B164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65" r:id="rId1"/>
  <rowBreaks count="2" manualBreakCount="2">
    <brk id="23" max="6" man="1"/>
    <brk id="44" max="6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view="pageBreakPreview" zoomScale="70" zoomScaleNormal="80" zoomScaleSheetLayoutView="70" zoomScalePageLayoutView="0" workbookViewId="0" topLeftCell="A1">
      <selection activeCell="C15" sqref="C15:G15"/>
    </sheetView>
  </sheetViews>
  <sheetFormatPr defaultColWidth="9.00390625" defaultRowHeight="12.75"/>
  <cols>
    <col min="1" max="1" width="2.375" style="0" customWidth="1"/>
    <col min="2" max="2" width="13.875" style="0" customWidth="1"/>
    <col min="3" max="3" width="16.50390625" style="0" customWidth="1"/>
    <col min="4" max="4" width="14.00390625" style="0" customWidth="1"/>
    <col min="5" max="5" width="12.50390625" style="0" customWidth="1"/>
    <col min="6" max="6" width="17.00390625" style="0" customWidth="1"/>
    <col min="7" max="7" width="16.50390625" style="0" customWidth="1"/>
    <col min="8" max="8" width="30.50390625" style="0" customWidth="1"/>
  </cols>
  <sheetData>
    <row r="1" spans="1:7" ht="18">
      <c r="A1" s="14"/>
      <c r="B1" s="14"/>
      <c r="C1" s="14"/>
      <c r="D1" s="6" t="s">
        <v>173</v>
      </c>
      <c r="E1" s="14"/>
      <c r="F1" s="14"/>
      <c r="G1" s="14"/>
    </row>
    <row r="2" spans="1:7" ht="18">
      <c r="A2" s="14"/>
      <c r="B2" s="14"/>
      <c r="C2" s="14"/>
      <c r="D2" s="6"/>
      <c r="E2" s="14"/>
      <c r="F2" s="14"/>
      <c r="G2" s="14"/>
    </row>
    <row r="3" spans="1:8" ht="108" customHeight="1">
      <c r="A3" s="14"/>
      <c r="B3" s="235" t="s">
        <v>195</v>
      </c>
      <c r="C3" s="235"/>
      <c r="D3" s="235"/>
      <c r="E3" s="235"/>
      <c r="F3" s="235"/>
      <c r="G3" s="235"/>
      <c r="H3" s="235"/>
    </row>
    <row r="4" spans="1:8" ht="21" customHeight="1">
      <c r="A4" s="14"/>
      <c r="B4" s="236"/>
      <c r="C4" s="236"/>
      <c r="D4" s="236"/>
      <c r="E4" s="236"/>
      <c r="F4" s="236"/>
      <c r="G4" s="236"/>
      <c r="H4" s="236"/>
    </row>
    <row r="5" spans="1:7" ht="18.75" customHeight="1">
      <c r="A5" s="14"/>
      <c r="B5" s="14" t="s">
        <v>16</v>
      </c>
      <c r="C5" s="14"/>
      <c r="D5" s="14"/>
      <c r="E5" s="14"/>
      <c r="F5" s="14"/>
      <c r="G5" s="14"/>
    </row>
    <row r="6" spans="1:8" ht="22.5" customHeight="1">
      <c r="A6" s="14"/>
      <c r="B6" s="237" t="s">
        <v>17</v>
      </c>
      <c r="C6" s="237"/>
      <c r="D6" s="237"/>
      <c r="E6" s="237"/>
      <c r="F6" s="237"/>
      <c r="G6" s="237"/>
      <c r="H6" s="237"/>
    </row>
    <row r="7" spans="1:8" ht="37.5" customHeight="1">
      <c r="A7" s="14"/>
      <c r="B7" s="238" t="s">
        <v>18</v>
      </c>
      <c r="C7" s="228" t="s">
        <v>19</v>
      </c>
      <c r="D7" s="229"/>
      <c r="E7" s="229"/>
      <c r="F7" s="229"/>
      <c r="G7" s="229"/>
      <c r="H7" s="15" t="s">
        <v>20</v>
      </c>
    </row>
    <row r="8" spans="1:8" ht="37.5" customHeight="1">
      <c r="A8" s="14"/>
      <c r="B8" s="239"/>
      <c r="C8" s="240" t="s">
        <v>21</v>
      </c>
      <c r="D8" s="240"/>
      <c r="E8" s="228" t="s">
        <v>22</v>
      </c>
      <c r="F8" s="229"/>
      <c r="G8" s="229"/>
      <c r="H8" s="241" t="s">
        <v>23</v>
      </c>
    </row>
    <row r="9" spans="1:8" ht="126" customHeight="1">
      <c r="A9" s="14"/>
      <c r="B9" s="239"/>
      <c r="C9" s="16" t="s">
        <v>24</v>
      </c>
      <c r="D9" s="16" t="s">
        <v>25</v>
      </c>
      <c r="E9" s="17" t="s">
        <v>26</v>
      </c>
      <c r="F9" s="18" t="s">
        <v>27</v>
      </c>
      <c r="G9" s="18" t="s">
        <v>28</v>
      </c>
      <c r="H9" s="242"/>
    </row>
    <row r="10" spans="1:8" ht="18">
      <c r="A10" s="14"/>
      <c r="B10" s="19"/>
      <c r="C10" s="228" t="s">
        <v>203</v>
      </c>
      <c r="D10" s="229"/>
      <c r="E10" s="229"/>
      <c r="F10" s="229"/>
      <c r="G10" s="229"/>
      <c r="H10" s="230"/>
    </row>
    <row r="11" spans="1:8" ht="18" customHeight="1">
      <c r="A11" s="14"/>
      <c r="B11" s="20" t="s">
        <v>32</v>
      </c>
      <c r="C11" s="164">
        <v>63307</v>
      </c>
      <c r="D11" s="164">
        <v>55618</v>
      </c>
      <c r="E11" s="164">
        <v>77865</v>
      </c>
      <c r="F11" s="164">
        <v>55618</v>
      </c>
      <c r="G11" s="164">
        <v>55618</v>
      </c>
      <c r="H11" s="22"/>
    </row>
    <row r="12" spans="1:8" ht="18" customHeight="1">
      <c r="A12" s="14"/>
      <c r="B12" s="20" t="s">
        <v>33</v>
      </c>
      <c r="C12" s="164">
        <v>52682</v>
      </c>
      <c r="D12" s="164">
        <v>46265</v>
      </c>
      <c r="E12" s="164">
        <v>64771</v>
      </c>
      <c r="F12" s="164">
        <v>46265</v>
      </c>
      <c r="G12" s="164">
        <v>46265</v>
      </c>
      <c r="H12" s="22"/>
    </row>
    <row r="13" spans="1:8" ht="18" customHeight="1">
      <c r="A13" s="14"/>
      <c r="B13" s="20" t="s">
        <v>34</v>
      </c>
      <c r="C13" s="21"/>
      <c r="D13" s="164">
        <v>32236</v>
      </c>
      <c r="E13" s="164">
        <v>45130</v>
      </c>
      <c r="F13" s="164">
        <v>32236</v>
      </c>
      <c r="G13" s="164">
        <v>32236</v>
      </c>
      <c r="H13" s="22"/>
    </row>
    <row r="14" spans="2:8" ht="30" customHeight="1">
      <c r="B14" s="231" t="s">
        <v>35</v>
      </c>
      <c r="C14" s="231"/>
      <c r="D14" s="231"/>
      <c r="E14" s="231"/>
      <c r="F14" s="231"/>
      <c r="G14" s="231"/>
      <c r="H14" s="231"/>
    </row>
    <row r="15" spans="2:8" ht="30.75">
      <c r="B15" s="232" t="s">
        <v>18</v>
      </c>
      <c r="C15" s="234" t="s">
        <v>19</v>
      </c>
      <c r="D15" s="234"/>
      <c r="E15" s="234"/>
      <c r="F15" s="234"/>
      <c r="G15" s="234"/>
      <c r="H15" s="23" t="str">
        <f>H7</f>
        <v>группы компенсирующей направленности</v>
      </c>
    </row>
    <row r="16" spans="2:8" ht="36" customHeight="1">
      <c r="B16" s="233"/>
      <c r="C16" s="234" t="str">
        <f>C8</f>
        <v>одновозрастные</v>
      </c>
      <c r="D16" s="234"/>
      <c r="E16" s="234" t="str">
        <f>E8</f>
        <v>разновозрастные</v>
      </c>
      <c r="F16" s="234"/>
      <c r="G16" s="234"/>
      <c r="H16" s="24"/>
    </row>
    <row r="17" spans="2:8" ht="132" customHeight="1">
      <c r="B17" s="233"/>
      <c r="C17" s="16" t="s">
        <v>24</v>
      </c>
      <c r="D17" s="16" t="s">
        <v>25</v>
      </c>
      <c r="E17" s="25" t="str">
        <f>E9</f>
        <v>от 2-х месяцев до 8 лет</v>
      </c>
      <c r="F17" s="25" t="str">
        <f>F9</f>
        <v>дети старше 3-х лет     (два возраста)</v>
      </c>
      <c r="G17" s="25" t="str">
        <f>G9</f>
        <v>дети старше 3 лет (три возраста)</v>
      </c>
      <c r="H17" s="23" t="s">
        <v>23</v>
      </c>
    </row>
    <row r="18" spans="2:8" ht="20.25" customHeight="1">
      <c r="B18" s="26"/>
      <c r="C18" s="225" t="s">
        <v>204</v>
      </c>
      <c r="D18" s="226"/>
      <c r="E18" s="226"/>
      <c r="F18" s="226"/>
      <c r="G18" s="226"/>
      <c r="H18" s="227"/>
    </row>
    <row r="19" spans="2:8" ht="21" customHeight="1">
      <c r="B19" s="27" t="s">
        <v>32</v>
      </c>
      <c r="C19" s="29">
        <v>54820</v>
      </c>
      <c r="D19" s="29">
        <v>48238</v>
      </c>
      <c r="E19" s="165">
        <v>67533</v>
      </c>
      <c r="F19" s="29">
        <v>48238</v>
      </c>
      <c r="G19" s="29">
        <f>F19</f>
        <v>48238</v>
      </c>
      <c r="H19" s="29">
        <v>121644</v>
      </c>
    </row>
    <row r="20" spans="2:8" ht="21" customHeight="1">
      <c r="B20" s="27" t="s">
        <v>33</v>
      </c>
      <c r="C20" s="29">
        <v>45607</v>
      </c>
      <c r="D20" s="29">
        <v>40113</v>
      </c>
      <c r="E20" s="165">
        <v>56158</v>
      </c>
      <c r="F20" s="29">
        <v>40113</v>
      </c>
      <c r="G20" s="29">
        <f>F20</f>
        <v>40113</v>
      </c>
      <c r="H20" s="28"/>
    </row>
    <row r="21" spans="2:8" ht="21" customHeight="1">
      <c r="B21" s="27" t="s">
        <v>34</v>
      </c>
      <c r="C21" s="28"/>
      <c r="D21" s="29">
        <v>27926</v>
      </c>
      <c r="E21" s="165">
        <v>39096</v>
      </c>
      <c r="F21" s="29">
        <v>27926</v>
      </c>
      <c r="G21" s="29">
        <f>F21</f>
        <v>27926</v>
      </c>
      <c r="H21" s="29"/>
    </row>
    <row r="22" spans="2:7" ht="18">
      <c r="B22" s="30"/>
      <c r="C22" s="30"/>
      <c r="D22" s="30"/>
      <c r="E22" s="30"/>
      <c r="F22" s="30"/>
      <c r="G22" s="30"/>
    </row>
    <row r="23" spans="2:7" ht="18">
      <c r="B23" s="30"/>
      <c r="C23" s="30"/>
      <c r="D23" s="30"/>
      <c r="E23" s="30"/>
      <c r="F23" s="30"/>
      <c r="G23" s="30"/>
    </row>
  </sheetData>
  <sheetProtection/>
  <mergeCells count="15">
    <mergeCell ref="B3:H3"/>
    <mergeCell ref="B4:H4"/>
    <mergeCell ref="B6:H6"/>
    <mergeCell ref="B7:B9"/>
    <mergeCell ref="C7:G7"/>
    <mergeCell ref="C8:D8"/>
    <mergeCell ref="E8:G8"/>
    <mergeCell ref="H8:H9"/>
    <mergeCell ref="C18:H18"/>
    <mergeCell ref="C10:H10"/>
    <mergeCell ref="B14:H14"/>
    <mergeCell ref="B15:B17"/>
    <mergeCell ref="C15:G15"/>
    <mergeCell ref="C16:D16"/>
    <mergeCell ref="E16:G16"/>
  </mergeCells>
  <printOptions/>
  <pageMargins left="0" right="0" top="0.7480314960629921" bottom="0.35433070866141736" header="0.11811023622047245" footer="0.11811023622047245"/>
  <pageSetup fitToHeight="2" horizontalDpi="600" verticalDpi="600" orientation="portrait" paperSize="9" scale="83" r:id="rId1"/>
  <rowBreaks count="1" manualBreakCount="1">
    <brk id="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6"/>
  <sheetViews>
    <sheetView view="pageBreakPreview" zoomScale="70" zoomScaleNormal="90" zoomScaleSheetLayoutView="70" zoomScalePageLayoutView="0" workbookViewId="0" topLeftCell="A1">
      <selection activeCell="E8" sqref="E8"/>
    </sheetView>
  </sheetViews>
  <sheetFormatPr defaultColWidth="9.125" defaultRowHeight="12.75"/>
  <cols>
    <col min="1" max="1" width="2.375" style="5" customWidth="1"/>
    <col min="2" max="2" width="25.375" style="5" customWidth="1"/>
    <col min="3" max="3" width="33.375" style="5" customWidth="1"/>
    <col min="4" max="4" width="42.50390625" style="5" customWidth="1"/>
    <col min="5" max="5" width="41.00390625" style="5" customWidth="1"/>
    <col min="6" max="6" width="33.50390625" style="5" customWidth="1"/>
    <col min="7" max="16384" width="9.125" style="5" customWidth="1"/>
  </cols>
  <sheetData>
    <row r="1" ht="18">
      <c r="E1" s="5" t="s">
        <v>174</v>
      </c>
    </row>
    <row r="2" ht="22.5" customHeight="1"/>
    <row r="3" spans="1:8" ht="96" customHeight="1">
      <c r="A3" s="14"/>
      <c r="B3" s="235" t="s">
        <v>196</v>
      </c>
      <c r="C3" s="235"/>
      <c r="D3" s="235"/>
      <c r="E3" s="235"/>
      <c r="F3" s="235"/>
      <c r="G3" s="31"/>
      <c r="H3" s="31"/>
    </row>
    <row r="4" spans="1:6" ht="21" customHeight="1">
      <c r="A4" s="14"/>
      <c r="B4" s="243" t="s">
        <v>17</v>
      </c>
      <c r="C4" s="243"/>
      <c r="D4" s="243"/>
      <c r="E4" s="243"/>
      <c r="F4" s="243"/>
    </row>
    <row r="5" spans="1:6" ht="117.75" customHeight="1">
      <c r="A5" s="14"/>
      <c r="B5" s="143"/>
      <c r="C5" s="144" t="s">
        <v>36</v>
      </c>
      <c r="D5" s="145" t="s">
        <v>37</v>
      </c>
      <c r="E5" s="146" t="s">
        <v>38</v>
      </c>
      <c r="F5" s="147" t="s">
        <v>39</v>
      </c>
    </row>
    <row r="6" spans="1:6" ht="18" customHeight="1">
      <c r="A6" s="14"/>
      <c r="B6" s="148"/>
      <c r="C6" s="149" t="s">
        <v>186</v>
      </c>
      <c r="D6" s="150" t="s">
        <v>187</v>
      </c>
      <c r="E6" s="150" t="s">
        <v>186</v>
      </c>
      <c r="F6" s="151" t="s">
        <v>186</v>
      </c>
    </row>
    <row r="7" spans="1:6" ht="133.5" customHeight="1">
      <c r="A7" s="14"/>
      <c r="B7" s="143" t="s">
        <v>41</v>
      </c>
      <c r="C7" s="152">
        <v>44342</v>
      </c>
      <c r="D7" s="152">
        <v>595848</v>
      </c>
      <c r="E7" s="152">
        <v>239208</v>
      </c>
      <c r="F7" s="152"/>
    </row>
    <row r="8" spans="1:6" ht="153.75" customHeight="1">
      <c r="A8" s="14"/>
      <c r="B8" s="143" t="s">
        <v>42</v>
      </c>
      <c r="C8" s="152">
        <v>60374</v>
      </c>
      <c r="D8" s="152">
        <v>878308</v>
      </c>
      <c r="E8" s="152">
        <v>276241</v>
      </c>
      <c r="F8" s="152"/>
    </row>
    <row r="9" spans="2:6" ht="75.75" customHeight="1">
      <c r="B9" s="143" t="s">
        <v>43</v>
      </c>
      <c r="C9" s="152">
        <v>60681</v>
      </c>
      <c r="D9" s="152">
        <v>1000422</v>
      </c>
      <c r="E9" s="152">
        <v>331490</v>
      </c>
      <c r="F9" s="152"/>
    </row>
    <row r="10" spans="2:6" ht="18">
      <c r="B10" s="153"/>
      <c r="C10" s="153"/>
      <c r="D10" s="153"/>
      <c r="E10" s="153"/>
      <c r="F10" s="153"/>
    </row>
    <row r="11" spans="2:6" ht="18">
      <c r="B11" s="244" t="s">
        <v>35</v>
      </c>
      <c r="C11" s="244"/>
      <c r="D11" s="244"/>
      <c r="E11" s="244"/>
      <c r="F11" s="244"/>
    </row>
    <row r="12" spans="2:6" ht="105.75" customHeight="1">
      <c r="B12" s="154"/>
      <c r="C12" s="155" t="str">
        <f>C5</f>
        <v>общеобразовательные учреждения, не являющихся малокомплектными со среднесложившейся наполняемостью классов 17 уч-ся</v>
      </c>
      <c r="D12" s="156"/>
      <c r="E12" s="157" t="str">
        <f>E5</f>
        <v>Обучение на дому или в медицинских организациях, нуждающихся в длительном лечении, а также детей-инвалидов, которые по состоянию здоровья не могут посещать образовательные организации (без ФГОС)</v>
      </c>
      <c r="F12" s="158" t="str">
        <f>F5</f>
        <v>общеобразовательные учреждения с очно-заочной формой обучения, со среднесложившейся наполняемостью классов 17 уч-ся (без ФГОС)</v>
      </c>
    </row>
    <row r="13" spans="2:6" ht="18" customHeight="1">
      <c r="B13" s="159"/>
      <c r="C13" s="159" t="str">
        <f>C6</f>
        <v>на одного учащегося в год, руб</v>
      </c>
      <c r="D13" s="159" t="s">
        <v>40</v>
      </c>
      <c r="E13" s="159" t="str">
        <f>E6</f>
        <v>на одного учащегося в год, руб</v>
      </c>
      <c r="F13" s="159" t="str">
        <f>F6</f>
        <v>на одного учащегося в год, руб</v>
      </c>
    </row>
    <row r="14" spans="2:6" ht="139.5" customHeight="1">
      <c r="B14" s="143" t="s">
        <v>41</v>
      </c>
      <c r="C14" s="160">
        <v>38598</v>
      </c>
      <c r="D14" s="161"/>
      <c r="E14" s="152">
        <v>239208</v>
      </c>
      <c r="F14" s="161"/>
    </row>
    <row r="15" spans="2:6" ht="144.75" customHeight="1">
      <c r="B15" s="143" t="s">
        <v>42</v>
      </c>
      <c r="C15" s="160">
        <v>52518</v>
      </c>
      <c r="D15" s="161"/>
      <c r="E15" s="152">
        <v>276241</v>
      </c>
      <c r="F15" s="160">
        <v>33488</v>
      </c>
    </row>
    <row r="16" spans="2:6" ht="78" customHeight="1">
      <c r="B16" s="143" t="s">
        <v>43</v>
      </c>
      <c r="C16" s="160">
        <v>52749</v>
      </c>
      <c r="D16" s="161"/>
      <c r="E16" s="152">
        <v>331490</v>
      </c>
      <c r="F16" s="160">
        <v>34015</v>
      </c>
    </row>
    <row r="18" spans="2:5" ht="27.75" customHeight="1">
      <c r="B18" s="245" t="s">
        <v>185</v>
      </c>
      <c r="C18" s="246"/>
      <c r="D18" s="246"/>
      <c r="E18" s="247"/>
    </row>
    <row r="19" spans="2:5" ht="75" customHeight="1">
      <c r="B19" s="139"/>
      <c r="C19" s="140" t="s">
        <v>81</v>
      </c>
      <c r="D19" s="140" t="s">
        <v>87</v>
      </c>
      <c r="E19" s="140" t="s">
        <v>43</v>
      </c>
    </row>
    <row r="20" spans="2:5" ht="27.75" customHeight="1">
      <c r="B20" s="141" t="s">
        <v>176</v>
      </c>
      <c r="C20" s="142">
        <v>76175</v>
      </c>
      <c r="D20" s="142">
        <v>94167</v>
      </c>
      <c r="E20" s="142">
        <v>94546</v>
      </c>
    </row>
    <row r="21" spans="2:5" ht="27.75" customHeight="1">
      <c r="B21" s="141" t="s">
        <v>177</v>
      </c>
      <c r="C21" s="142">
        <v>74375</v>
      </c>
      <c r="D21" s="142">
        <v>92367</v>
      </c>
      <c r="E21" s="142">
        <v>92746</v>
      </c>
    </row>
    <row r="22" spans="2:5" ht="27.75" customHeight="1">
      <c r="B22" s="141" t="s">
        <v>178</v>
      </c>
      <c r="C22" s="142">
        <v>70498</v>
      </c>
      <c r="D22" s="142">
        <v>95626</v>
      </c>
      <c r="E22" s="142">
        <v>96699</v>
      </c>
    </row>
    <row r="23" spans="2:5" ht="27.75" customHeight="1">
      <c r="B23" s="141" t="s">
        <v>179</v>
      </c>
      <c r="C23" s="142">
        <v>51775</v>
      </c>
      <c r="D23" s="142">
        <v>69767</v>
      </c>
      <c r="E23" s="142">
        <v>70146</v>
      </c>
    </row>
    <row r="24" spans="2:5" ht="50.25" customHeight="1">
      <c r="B24" s="141" t="s">
        <v>180</v>
      </c>
      <c r="C24" s="142">
        <v>56375</v>
      </c>
      <c r="D24" s="142">
        <v>74367</v>
      </c>
      <c r="E24" s="142">
        <v>74746</v>
      </c>
    </row>
    <row r="25" spans="2:5" ht="69.75" customHeight="1">
      <c r="B25" s="141" t="s">
        <v>181</v>
      </c>
      <c r="C25" s="142">
        <v>65175</v>
      </c>
      <c r="D25" s="142">
        <v>83167</v>
      </c>
      <c r="E25" s="142">
        <v>83546</v>
      </c>
    </row>
    <row r="26" spans="2:5" ht="62.25" customHeight="1">
      <c r="B26" s="141" t="s">
        <v>182</v>
      </c>
      <c r="C26" s="142">
        <v>54075</v>
      </c>
      <c r="D26" s="142">
        <v>72067</v>
      </c>
      <c r="E26" s="142">
        <v>72446</v>
      </c>
    </row>
    <row r="27" spans="2:5" ht="55.5" customHeight="1">
      <c r="B27" s="141" t="s">
        <v>183</v>
      </c>
      <c r="C27" s="142">
        <v>57175</v>
      </c>
      <c r="D27" s="142">
        <v>75167</v>
      </c>
      <c r="E27" s="142">
        <v>75546</v>
      </c>
    </row>
    <row r="28" spans="2:5" ht="48" customHeight="1">
      <c r="B28" s="141" t="s">
        <v>184</v>
      </c>
      <c r="C28" s="142">
        <v>49675</v>
      </c>
      <c r="D28" s="142">
        <v>67667</v>
      </c>
      <c r="E28" s="142">
        <v>68046</v>
      </c>
    </row>
    <row r="30" ht="21">
      <c r="B30" s="163" t="s">
        <v>188</v>
      </c>
    </row>
    <row r="31" spans="2:3" ht="36">
      <c r="B31" s="162" t="s">
        <v>189</v>
      </c>
      <c r="C31" s="142">
        <v>1826</v>
      </c>
    </row>
    <row r="32" spans="2:3" ht="18">
      <c r="B32" s="162" t="s">
        <v>190</v>
      </c>
      <c r="C32" s="142">
        <v>1826</v>
      </c>
    </row>
    <row r="33" spans="2:3" ht="36">
      <c r="B33" s="162" t="s">
        <v>191</v>
      </c>
      <c r="C33" s="142">
        <v>1826</v>
      </c>
    </row>
    <row r="34" spans="2:3" ht="36">
      <c r="B34" s="162" t="s">
        <v>192</v>
      </c>
      <c r="C34" s="142">
        <v>1826</v>
      </c>
    </row>
    <row r="35" spans="2:3" ht="36">
      <c r="B35" s="162" t="s">
        <v>193</v>
      </c>
      <c r="C35" s="142">
        <v>1826</v>
      </c>
    </row>
    <row r="36" spans="2:3" ht="36">
      <c r="B36" s="162" t="s">
        <v>194</v>
      </c>
      <c r="C36" s="142">
        <v>1565</v>
      </c>
    </row>
  </sheetData>
  <sheetProtection/>
  <mergeCells count="4">
    <mergeCell ref="B3:F3"/>
    <mergeCell ref="B4:F4"/>
    <mergeCell ref="B11:F11"/>
    <mergeCell ref="B18:E18"/>
  </mergeCells>
  <printOptions/>
  <pageMargins left="0" right="0" top="0.7480314960629921" bottom="0.35433070866141736" header="0.11811023622047245" footer="0.11811023622047245"/>
  <pageSetup fitToHeight="2" horizontalDpi="600" verticalDpi="600" orientation="portrait" paperSize="9" scale="50" r:id="rId1"/>
  <rowBreaks count="1" manualBreakCount="1">
    <brk id="1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5"/>
  <sheetViews>
    <sheetView tabSelected="1" view="pageBreakPreview" zoomScale="60" zoomScalePageLayoutView="0" workbookViewId="0" topLeftCell="A28">
      <selection activeCell="G38" sqref="G38"/>
    </sheetView>
  </sheetViews>
  <sheetFormatPr defaultColWidth="9.00390625" defaultRowHeight="12.75"/>
  <cols>
    <col min="1" max="1" width="8.875" style="6" customWidth="1"/>
    <col min="2" max="2" width="42.50390625" style="6" customWidth="1"/>
    <col min="3" max="3" width="31.625" style="6" customWidth="1"/>
    <col min="4" max="4" width="41.625" style="6" customWidth="1"/>
    <col min="5" max="5" width="54.50390625" style="6" customWidth="1"/>
    <col min="6" max="7" width="21.375" style="6" customWidth="1"/>
    <col min="8" max="16384" width="8.875" style="6" customWidth="1"/>
  </cols>
  <sheetData>
    <row r="1" ht="15">
      <c r="E1" s="6" t="s">
        <v>175</v>
      </c>
    </row>
    <row r="4" spans="2:7" ht="59.25" customHeight="1">
      <c r="B4" s="224" t="s">
        <v>44</v>
      </c>
      <c r="C4" s="224"/>
      <c r="D4" s="224"/>
      <c r="E4" s="224"/>
      <c r="F4" s="224"/>
      <c r="G4" s="224"/>
    </row>
    <row r="6" spans="1:7" ht="84" customHeight="1">
      <c r="A6" s="32" t="s">
        <v>45</v>
      </c>
      <c r="B6" s="33" t="s">
        <v>46</v>
      </c>
      <c r="C6" s="34" t="s">
        <v>47</v>
      </c>
      <c r="D6" s="34" t="s">
        <v>29</v>
      </c>
      <c r="E6" s="34" t="s">
        <v>48</v>
      </c>
      <c r="F6" s="34" t="s">
        <v>49</v>
      </c>
      <c r="G6" s="35" t="s">
        <v>50</v>
      </c>
    </row>
    <row r="7" spans="1:7" ht="39.75" customHeight="1">
      <c r="A7" s="210">
        <v>1</v>
      </c>
      <c r="B7" s="248" t="s">
        <v>51</v>
      </c>
      <c r="C7" s="266" t="s">
        <v>16</v>
      </c>
      <c r="D7" s="38" t="s">
        <v>52</v>
      </c>
      <c r="E7" s="39" t="s">
        <v>53</v>
      </c>
      <c r="F7" s="40" t="s">
        <v>54</v>
      </c>
      <c r="G7" s="41">
        <v>0.88684</v>
      </c>
    </row>
    <row r="8" spans="1:7" ht="41.25" customHeight="1">
      <c r="A8" s="212"/>
      <c r="B8" s="250"/>
      <c r="C8" s="267"/>
      <c r="D8" s="42" t="s">
        <v>30</v>
      </c>
      <c r="E8" s="43" t="s">
        <v>55</v>
      </c>
      <c r="F8" s="40" t="s">
        <v>54</v>
      </c>
      <c r="G8" s="138">
        <f>G7</f>
        <v>0.88684</v>
      </c>
    </row>
    <row r="9" spans="1:7" ht="62.25">
      <c r="A9" s="45">
        <v>2</v>
      </c>
      <c r="B9" s="46" t="s">
        <v>56</v>
      </c>
      <c r="C9" s="35" t="s">
        <v>16</v>
      </c>
      <c r="D9" s="38" t="s">
        <v>52</v>
      </c>
      <c r="E9" s="39" t="s">
        <v>53</v>
      </c>
      <c r="F9" s="40" t="s">
        <v>54</v>
      </c>
      <c r="G9" s="44">
        <v>0.95183</v>
      </c>
    </row>
    <row r="10" spans="1:7" ht="27">
      <c r="A10" s="210">
        <v>3</v>
      </c>
      <c r="B10" s="248" t="s">
        <v>57</v>
      </c>
      <c r="C10" s="266" t="s">
        <v>16</v>
      </c>
      <c r="D10" s="38" t="s">
        <v>52</v>
      </c>
      <c r="E10" s="39" t="s">
        <v>53</v>
      </c>
      <c r="F10" s="40" t="s">
        <v>54</v>
      </c>
      <c r="G10" s="44">
        <v>0.93871</v>
      </c>
    </row>
    <row r="11" spans="1:7" ht="30.75">
      <c r="A11" s="212"/>
      <c r="B11" s="250"/>
      <c r="C11" s="267"/>
      <c r="D11" s="42" t="s">
        <v>30</v>
      </c>
      <c r="E11" s="43" t="s">
        <v>55</v>
      </c>
      <c r="F11" s="40"/>
      <c r="G11" s="138">
        <f>G10</f>
        <v>0.93871</v>
      </c>
    </row>
    <row r="12" spans="1:7" ht="54.75" customHeight="1">
      <c r="A12" s="45">
        <v>4</v>
      </c>
      <c r="B12" s="46" t="s">
        <v>58</v>
      </c>
      <c r="C12" s="35" t="s">
        <v>16</v>
      </c>
      <c r="D12" s="38" t="s">
        <v>52</v>
      </c>
      <c r="E12" s="39" t="s">
        <v>53</v>
      </c>
      <c r="F12" s="40" t="s">
        <v>54</v>
      </c>
      <c r="G12" s="44">
        <v>1.0278</v>
      </c>
    </row>
    <row r="13" spans="1:7" ht="38.25" customHeight="1">
      <c r="A13" s="210">
        <v>5</v>
      </c>
      <c r="B13" s="248" t="s">
        <v>59</v>
      </c>
      <c r="C13" s="260" t="s">
        <v>16</v>
      </c>
      <c r="D13" s="38" t="s">
        <v>52</v>
      </c>
      <c r="E13" s="39" t="s">
        <v>53</v>
      </c>
      <c r="F13" s="40" t="s">
        <v>54</v>
      </c>
      <c r="G13" s="44">
        <v>0.89168</v>
      </c>
    </row>
    <row r="14" spans="1:7" ht="32.25" customHeight="1">
      <c r="A14" s="212"/>
      <c r="B14" s="250"/>
      <c r="C14" s="261"/>
      <c r="D14" s="48" t="s">
        <v>31</v>
      </c>
      <c r="E14" s="49" t="s">
        <v>60</v>
      </c>
      <c r="F14" s="40" t="s">
        <v>54</v>
      </c>
      <c r="G14" s="50">
        <f>G13</f>
        <v>0.89168</v>
      </c>
    </row>
    <row r="15" spans="1:7" ht="39" customHeight="1">
      <c r="A15" s="210">
        <v>6</v>
      </c>
      <c r="B15" s="264" t="s">
        <v>61</v>
      </c>
      <c r="C15" s="266" t="s">
        <v>16</v>
      </c>
      <c r="D15" s="38" t="s">
        <v>52</v>
      </c>
      <c r="E15" s="39" t="s">
        <v>53</v>
      </c>
      <c r="F15" s="40" t="s">
        <v>54</v>
      </c>
      <c r="G15" s="44">
        <v>1.01628</v>
      </c>
    </row>
    <row r="16" spans="1:7" ht="31.5" customHeight="1">
      <c r="A16" s="212"/>
      <c r="B16" s="265"/>
      <c r="C16" s="267"/>
      <c r="D16" s="42" t="s">
        <v>30</v>
      </c>
      <c r="E16" s="43" t="s">
        <v>55</v>
      </c>
      <c r="F16" s="40"/>
      <c r="G16" s="138">
        <f>G15</f>
        <v>1.01628</v>
      </c>
    </row>
    <row r="17" spans="1:7" ht="33" customHeight="1">
      <c r="A17" s="210">
        <v>7</v>
      </c>
      <c r="B17" s="248" t="s">
        <v>62</v>
      </c>
      <c r="C17" s="260" t="s">
        <v>16</v>
      </c>
      <c r="D17" s="38" t="s">
        <v>52</v>
      </c>
      <c r="E17" s="39" t="s">
        <v>53</v>
      </c>
      <c r="F17" s="40" t="s">
        <v>54</v>
      </c>
      <c r="G17" s="44">
        <v>0.94264</v>
      </c>
    </row>
    <row r="18" spans="1:7" ht="34.5" customHeight="1">
      <c r="A18" s="212"/>
      <c r="B18" s="250"/>
      <c r="C18" s="261"/>
      <c r="D18" s="42" t="s">
        <v>30</v>
      </c>
      <c r="E18" s="43" t="s">
        <v>55</v>
      </c>
      <c r="F18" s="40" t="s">
        <v>54</v>
      </c>
      <c r="G18" s="51">
        <f>G17</f>
        <v>0.94264</v>
      </c>
    </row>
    <row r="19" spans="1:7" ht="35.25" customHeight="1">
      <c r="A19" s="210">
        <v>8</v>
      </c>
      <c r="B19" s="248" t="s">
        <v>63</v>
      </c>
      <c r="C19" s="260" t="s">
        <v>16</v>
      </c>
      <c r="D19" s="38" t="s">
        <v>52</v>
      </c>
      <c r="E19" s="39" t="s">
        <v>53</v>
      </c>
      <c r="F19" s="40" t="s">
        <v>54</v>
      </c>
      <c r="G19" s="44">
        <v>1.23537</v>
      </c>
    </row>
    <row r="20" spans="1:7" ht="36" customHeight="1">
      <c r="A20" s="212"/>
      <c r="B20" s="250"/>
      <c r="C20" s="261"/>
      <c r="D20" s="42" t="s">
        <v>30</v>
      </c>
      <c r="E20" s="43" t="s">
        <v>55</v>
      </c>
      <c r="F20" s="40" t="s">
        <v>54</v>
      </c>
      <c r="G20" s="44">
        <f>G19</f>
        <v>1.23537</v>
      </c>
    </row>
    <row r="21" spans="1:7" ht="62.25">
      <c r="A21" s="45">
        <v>9</v>
      </c>
      <c r="B21" s="46" t="s">
        <v>64</v>
      </c>
      <c r="C21" s="35" t="s">
        <v>16</v>
      </c>
      <c r="D21" s="38" t="s">
        <v>52</v>
      </c>
      <c r="E21" s="39" t="s">
        <v>53</v>
      </c>
      <c r="F21" s="40" t="s">
        <v>54</v>
      </c>
      <c r="G21" s="44">
        <v>1.40737</v>
      </c>
    </row>
    <row r="22" spans="1:7" ht="48" customHeight="1">
      <c r="A22" s="45">
        <v>10</v>
      </c>
      <c r="B22" s="46" t="s">
        <v>65</v>
      </c>
      <c r="C22" s="35" t="s">
        <v>16</v>
      </c>
      <c r="D22" s="38" t="s">
        <v>52</v>
      </c>
      <c r="E22" s="39" t="s">
        <v>53</v>
      </c>
      <c r="F22" s="40" t="s">
        <v>54</v>
      </c>
      <c r="G22" s="44">
        <v>1.02327</v>
      </c>
    </row>
    <row r="23" spans="1:7" ht="62.25">
      <c r="A23" s="45">
        <v>11</v>
      </c>
      <c r="B23" s="46" t="s">
        <v>66</v>
      </c>
      <c r="C23" s="35" t="s">
        <v>16</v>
      </c>
      <c r="D23" s="38" t="s">
        <v>52</v>
      </c>
      <c r="E23" s="39" t="s">
        <v>53</v>
      </c>
      <c r="F23" s="40" t="s">
        <v>54</v>
      </c>
      <c r="G23" s="44">
        <v>1.12041</v>
      </c>
    </row>
    <row r="24" spans="1:7" ht="62.25">
      <c r="A24" s="45">
        <v>12</v>
      </c>
      <c r="B24" s="46" t="s">
        <v>67</v>
      </c>
      <c r="C24" s="35" t="s">
        <v>16</v>
      </c>
      <c r="D24" s="38" t="s">
        <v>52</v>
      </c>
      <c r="E24" s="39" t="s">
        <v>53</v>
      </c>
      <c r="F24" s="40" t="s">
        <v>54</v>
      </c>
      <c r="G24" s="44">
        <v>1.56724</v>
      </c>
    </row>
    <row r="25" spans="1:7" ht="62.25">
      <c r="A25" s="45">
        <v>13</v>
      </c>
      <c r="B25" s="46" t="s">
        <v>68</v>
      </c>
      <c r="C25" s="35" t="s">
        <v>16</v>
      </c>
      <c r="D25" s="38" t="s">
        <v>52</v>
      </c>
      <c r="E25" s="39" t="s">
        <v>53</v>
      </c>
      <c r="F25" s="40" t="s">
        <v>54</v>
      </c>
      <c r="G25" s="44">
        <v>0.85635</v>
      </c>
    </row>
    <row r="26" spans="1:7" ht="62.25">
      <c r="A26" s="45">
        <v>14</v>
      </c>
      <c r="B26" s="46" t="s">
        <v>69</v>
      </c>
      <c r="C26" s="35" t="s">
        <v>16</v>
      </c>
      <c r="D26" s="38" t="s">
        <v>52</v>
      </c>
      <c r="E26" s="39" t="s">
        <v>53</v>
      </c>
      <c r="F26" s="40" t="s">
        <v>54</v>
      </c>
      <c r="G26" s="44">
        <v>0.88337</v>
      </c>
    </row>
    <row r="27" spans="1:7" ht="62.25">
      <c r="A27" s="45">
        <v>15</v>
      </c>
      <c r="B27" s="46" t="s">
        <v>70</v>
      </c>
      <c r="C27" s="35" t="s">
        <v>16</v>
      </c>
      <c r="D27" s="38" t="s">
        <v>52</v>
      </c>
      <c r="E27" s="39" t="s">
        <v>53</v>
      </c>
      <c r="F27" s="40" t="s">
        <v>54</v>
      </c>
      <c r="G27" s="44">
        <v>0.90786</v>
      </c>
    </row>
    <row r="28" spans="1:7" ht="62.25">
      <c r="A28" s="45">
        <v>16</v>
      </c>
      <c r="B28" s="46" t="s">
        <v>71</v>
      </c>
      <c r="C28" s="35" t="s">
        <v>16</v>
      </c>
      <c r="D28" s="38" t="s">
        <v>52</v>
      </c>
      <c r="E28" s="39" t="s">
        <v>53</v>
      </c>
      <c r="F28" s="40" t="s">
        <v>54</v>
      </c>
      <c r="G28" s="44">
        <v>0.93361</v>
      </c>
    </row>
    <row r="29" spans="1:7" ht="62.25">
      <c r="A29" s="45">
        <v>17</v>
      </c>
      <c r="B29" s="46" t="s">
        <v>72</v>
      </c>
      <c r="C29" s="35" t="s">
        <v>16</v>
      </c>
      <c r="D29" s="38" t="s">
        <v>52</v>
      </c>
      <c r="E29" s="39" t="s">
        <v>53</v>
      </c>
      <c r="F29" s="40" t="s">
        <v>54</v>
      </c>
      <c r="G29" s="44">
        <v>4.06808</v>
      </c>
    </row>
    <row r="30" spans="1:7" ht="62.25">
      <c r="A30" s="45">
        <v>18</v>
      </c>
      <c r="B30" s="46" t="s">
        <v>73</v>
      </c>
      <c r="C30" s="35" t="s">
        <v>16</v>
      </c>
      <c r="D30" s="38" t="s">
        <v>52</v>
      </c>
      <c r="E30" s="39" t="s">
        <v>53</v>
      </c>
      <c r="F30" s="40" t="s">
        <v>54</v>
      </c>
      <c r="G30" s="44">
        <v>0.87228</v>
      </c>
    </row>
    <row r="31" spans="1:7" ht="62.25">
      <c r="A31" s="45">
        <v>19</v>
      </c>
      <c r="B31" s="46" t="s">
        <v>74</v>
      </c>
      <c r="C31" s="35" t="s">
        <v>16</v>
      </c>
      <c r="D31" s="38" t="s">
        <v>52</v>
      </c>
      <c r="E31" s="39" t="s">
        <v>53</v>
      </c>
      <c r="F31" s="40" t="s">
        <v>54</v>
      </c>
      <c r="G31" s="44">
        <v>1.21567</v>
      </c>
    </row>
    <row r="32" spans="1:7" ht="62.25">
      <c r="A32" s="45">
        <v>20</v>
      </c>
      <c r="B32" s="46" t="s">
        <v>75</v>
      </c>
      <c r="C32" s="35" t="s">
        <v>16</v>
      </c>
      <c r="D32" s="38" t="s">
        <v>52</v>
      </c>
      <c r="E32" s="39" t="s">
        <v>53</v>
      </c>
      <c r="F32" s="40" t="s">
        <v>54</v>
      </c>
      <c r="G32" s="44">
        <v>1.47514</v>
      </c>
    </row>
    <row r="33" spans="1:7" ht="62.25">
      <c r="A33" s="45">
        <v>21</v>
      </c>
      <c r="B33" s="46" t="s">
        <v>76</v>
      </c>
      <c r="C33" s="35" t="s">
        <v>16</v>
      </c>
      <c r="D33" s="48" t="s">
        <v>31</v>
      </c>
      <c r="E33" s="49" t="s">
        <v>60</v>
      </c>
      <c r="F33" s="40" t="s">
        <v>54</v>
      </c>
      <c r="G33" s="44">
        <v>0.85051</v>
      </c>
    </row>
    <row r="34" spans="1:7" ht="62.25">
      <c r="A34" s="45">
        <v>22</v>
      </c>
      <c r="B34" s="46" t="s">
        <v>77</v>
      </c>
      <c r="C34" s="35" t="s">
        <v>16</v>
      </c>
      <c r="D34" s="38" t="s">
        <v>52</v>
      </c>
      <c r="E34" s="39" t="s">
        <v>53</v>
      </c>
      <c r="F34" s="40" t="s">
        <v>54</v>
      </c>
      <c r="G34" s="44">
        <v>0.83697</v>
      </c>
    </row>
    <row r="35" spans="1:7" ht="51.75" customHeight="1">
      <c r="A35" s="36">
        <v>23</v>
      </c>
      <c r="B35" s="37" t="s">
        <v>78</v>
      </c>
      <c r="C35" s="47" t="s">
        <v>16</v>
      </c>
      <c r="D35" s="38" t="s">
        <v>52</v>
      </c>
      <c r="E35" s="39" t="s">
        <v>53</v>
      </c>
      <c r="F35" s="40" t="s">
        <v>54</v>
      </c>
      <c r="G35" s="44">
        <v>0.83711</v>
      </c>
    </row>
    <row r="36" spans="1:7" ht="36" customHeight="1">
      <c r="A36" s="210">
        <v>24</v>
      </c>
      <c r="B36" s="248" t="s">
        <v>79</v>
      </c>
      <c r="C36" s="260" t="s">
        <v>16</v>
      </c>
      <c r="D36" s="38" t="s">
        <v>52</v>
      </c>
      <c r="E36" s="39" t="s">
        <v>53</v>
      </c>
      <c r="F36" s="40" t="s">
        <v>54</v>
      </c>
      <c r="G36" s="44">
        <v>0.88269</v>
      </c>
    </row>
    <row r="37" spans="1:7" ht="30.75">
      <c r="A37" s="212"/>
      <c r="B37" s="250"/>
      <c r="C37" s="261"/>
      <c r="D37" s="42" t="s">
        <v>30</v>
      </c>
      <c r="E37" s="43" t="s">
        <v>55</v>
      </c>
      <c r="F37" s="40" t="s">
        <v>54</v>
      </c>
      <c r="G37" s="51">
        <f>G36</f>
        <v>0.88269</v>
      </c>
    </row>
    <row r="38" spans="1:7" ht="47.25" customHeight="1">
      <c r="A38" s="36">
        <v>24</v>
      </c>
      <c r="B38" s="37" t="s">
        <v>205</v>
      </c>
      <c r="C38" s="47" t="s">
        <v>16</v>
      </c>
      <c r="D38" s="38" t="s">
        <v>52</v>
      </c>
      <c r="E38" s="39" t="s">
        <v>53</v>
      </c>
      <c r="F38" s="40" t="s">
        <v>54</v>
      </c>
      <c r="G38" s="44">
        <v>1.33772</v>
      </c>
    </row>
    <row r="39" spans="1:7" ht="51" customHeight="1">
      <c r="A39" s="210">
        <v>25</v>
      </c>
      <c r="B39" s="248" t="s">
        <v>80</v>
      </c>
      <c r="C39" s="52" t="s">
        <v>81</v>
      </c>
      <c r="D39" s="53" t="s">
        <v>82</v>
      </c>
      <c r="E39" s="54" t="s">
        <v>83</v>
      </c>
      <c r="F39" s="55" t="s">
        <v>84</v>
      </c>
      <c r="G39" s="56">
        <v>1</v>
      </c>
    </row>
    <row r="40" spans="1:7" ht="51.75" customHeight="1">
      <c r="A40" s="211"/>
      <c r="B40" s="249"/>
      <c r="C40" s="52" t="s">
        <v>81</v>
      </c>
      <c r="D40" s="53" t="s">
        <v>85</v>
      </c>
      <c r="E40" s="57" t="s">
        <v>86</v>
      </c>
      <c r="F40" s="55" t="s">
        <v>84</v>
      </c>
      <c r="G40" s="56">
        <f aca="true" t="shared" si="0" ref="G40:G46">G39</f>
        <v>1</v>
      </c>
    </row>
    <row r="41" spans="1:7" ht="59.25" customHeight="1">
      <c r="A41" s="211"/>
      <c r="B41" s="249"/>
      <c r="C41" s="58" t="s">
        <v>87</v>
      </c>
      <c r="D41" s="59" t="s">
        <v>88</v>
      </c>
      <c r="E41" s="57" t="s">
        <v>83</v>
      </c>
      <c r="F41" s="55" t="s">
        <v>84</v>
      </c>
      <c r="G41" s="56">
        <f t="shared" si="0"/>
        <v>1</v>
      </c>
    </row>
    <row r="42" spans="1:7" ht="57" customHeight="1">
      <c r="A42" s="211"/>
      <c r="B42" s="249"/>
      <c r="C42" s="58" t="s">
        <v>87</v>
      </c>
      <c r="D42" s="53" t="s">
        <v>89</v>
      </c>
      <c r="E42" s="57" t="s">
        <v>86</v>
      </c>
      <c r="F42" s="55" t="s">
        <v>84</v>
      </c>
      <c r="G42" s="56">
        <f t="shared" si="0"/>
        <v>1</v>
      </c>
    </row>
    <row r="43" spans="1:7" ht="69">
      <c r="A43" s="211"/>
      <c r="B43" s="249"/>
      <c r="C43" s="60" t="s">
        <v>87</v>
      </c>
      <c r="D43" s="53" t="s">
        <v>90</v>
      </c>
      <c r="E43" s="39" t="s">
        <v>91</v>
      </c>
      <c r="F43" s="55" t="s">
        <v>84</v>
      </c>
      <c r="G43" s="56">
        <f t="shared" si="0"/>
        <v>1</v>
      </c>
    </row>
    <row r="44" spans="1:7" ht="62.25" customHeight="1">
      <c r="A44" s="211"/>
      <c r="B44" s="249"/>
      <c r="C44" s="61" t="s">
        <v>43</v>
      </c>
      <c r="D44" s="62" t="s">
        <v>92</v>
      </c>
      <c r="E44" s="57" t="s">
        <v>83</v>
      </c>
      <c r="F44" s="55" t="s">
        <v>84</v>
      </c>
      <c r="G44" s="56">
        <f t="shared" si="0"/>
        <v>1</v>
      </c>
    </row>
    <row r="45" spans="1:7" ht="51.75" customHeight="1">
      <c r="A45" s="211"/>
      <c r="B45" s="249"/>
      <c r="C45" s="61" t="s">
        <v>43</v>
      </c>
      <c r="D45" s="63" t="s">
        <v>93</v>
      </c>
      <c r="E45" s="57" t="s">
        <v>86</v>
      </c>
      <c r="F45" s="55" t="s">
        <v>84</v>
      </c>
      <c r="G45" s="56">
        <f t="shared" si="0"/>
        <v>1</v>
      </c>
    </row>
    <row r="46" spans="1:7" ht="69">
      <c r="A46" s="212"/>
      <c r="B46" s="250"/>
      <c r="C46" s="61" t="s">
        <v>43</v>
      </c>
      <c r="D46" s="64" t="s">
        <v>94</v>
      </c>
      <c r="E46" s="39" t="s">
        <v>91</v>
      </c>
      <c r="F46" s="55" t="s">
        <v>84</v>
      </c>
      <c r="G46" s="56">
        <f t="shared" si="0"/>
        <v>1</v>
      </c>
    </row>
    <row r="47" spans="1:7" ht="52.5">
      <c r="A47" s="210">
        <v>26</v>
      </c>
      <c r="B47" s="262" t="s">
        <v>95</v>
      </c>
      <c r="C47" s="52" t="s">
        <v>81</v>
      </c>
      <c r="D47" s="53" t="s">
        <v>82</v>
      </c>
      <c r="E47" s="54" t="s">
        <v>83</v>
      </c>
      <c r="F47" s="55" t="s">
        <v>84</v>
      </c>
      <c r="G47" s="56">
        <v>0.96256</v>
      </c>
    </row>
    <row r="48" spans="1:7" ht="52.5">
      <c r="A48" s="211"/>
      <c r="B48" s="263"/>
      <c r="C48" s="52" t="s">
        <v>81</v>
      </c>
      <c r="D48" s="53" t="s">
        <v>85</v>
      </c>
      <c r="E48" s="57" t="s">
        <v>86</v>
      </c>
      <c r="F48" s="55" t="s">
        <v>84</v>
      </c>
      <c r="G48" s="56">
        <f>G47</f>
        <v>0.96256</v>
      </c>
    </row>
    <row r="49" spans="1:7" ht="52.5">
      <c r="A49" s="211"/>
      <c r="B49" s="263"/>
      <c r="C49" s="58" t="s">
        <v>87</v>
      </c>
      <c r="D49" s="59" t="s">
        <v>88</v>
      </c>
      <c r="E49" s="57" t="s">
        <v>83</v>
      </c>
      <c r="F49" s="55" t="s">
        <v>84</v>
      </c>
      <c r="G49" s="56">
        <f>G48</f>
        <v>0.96256</v>
      </c>
    </row>
    <row r="50" spans="1:7" ht="52.5">
      <c r="A50" s="211"/>
      <c r="B50" s="263"/>
      <c r="C50" s="58" t="s">
        <v>87</v>
      </c>
      <c r="D50" s="53" t="s">
        <v>89</v>
      </c>
      <c r="E50" s="57" t="s">
        <v>86</v>
      </c>
      <c r="F50" s="55" t="s">
        <v>84</v>
      </c>
      <c r="G50" s="56">
        <f>G49</f>
        <v>0.96256</v>
      </c>
    </row>
    <row r="51" spans="1:7" ht="52.5">
      <c r="A51" s="211"/>
      <c r="B51" s="263"/>
      <c r="C51" s="61" t="s">
        <v>43</v>
      </c>
      <c r="D51" s="62" t="s">
        <v>92</v>
      </c>
      <c r="E51" s="57" t="s">
        <v>83</v>
      </c>
      <c r="F51" s="55" t="s">
        <v>84</v>
      </c>
      <c r="G51" s="56">
        <f>G50</f>
        <v>0.96256</v>
      </c>
    </row>
    <row r="52" spans="1:7" ht="52.5">
      <c r="A52" s="211"/>
      <c r="B52" s="263"/>
      <c r="C52" s="61" t="s">
        <v>43</v>
      </c>
      <c r="D52" s="63" t="s">
        <v>93</v>
      </c>
      <c r="E52" s="57" t="s">
        <v>86</v>
      </c>
      <c r="F52" s="55" t="s">
        <v>84</v>
      </c>
      <c r="G52" s="56">
        <f>G51</f>
        <v>0.96256</v>
      </c>
    </row>
    <row r="53" spans="1:7" ht="52.5">
      <c r="A53" s="210">
        <v>27</v>
      </c>
      <c r="B53" s="257" t="s">
        <v>96</v>
      </c>
      <c r="C53" s="52" t="s">
        <v>81</v>
      </c>
      <c r="D53" s="53" t="s">
        <v>82</v>
      </c>
      <c r="E53" s="54" t="s">
        <v>83</v>
      </c>
      <c r="F53" s="55" t="s">
        <v>84</v>
      </c>
      <c r="G53" s="56">
        <v>0.91315</v>
      </c>
    </row>
    <row r="54" spans="1:7" ht="52.5">
      <c r="A54" s="211"/>
      <c r="B54" s="258"/>
      <c r="C54" s="52" t="s">
        <v>81</v>
      </c>
      <c r="D54" s="53" t="s">
        <v>85</v>
      </c>
      <c r="E54" s="57" t="s">
        <v>86</v>
      </c>
      <c r="F54" s="55" t="s">
        <v>84</v>
      </c>
      <c r="G54" s="56">
        <f>G53</f>
        <v>0.91315</v>
      </c>
    </row>
    <row r="55" spans="1:7" ht="52.5">
      <c r="A55" s="211"/>
      <c r="B55" s="258"/>
      <c r="C55" s="58" t="s">
        <v>87</v>
      </c>
      <c r="D55" s="59" t="s">
        <v>88</v>
      </c>
      <c r="E55" s="57" t="s">
        <v>83</v>
      </c>
      <c r="F55" s="55" t="s">
        <v>84</v>
      </c>
      <c r="G55" s="56">
        <f>G54</f>
        <v>0.91315</v>
      </c>
    </row>
    <row r="56" spans="1:7" ht="52.5">
      <c r="A56" s="211"/>
      <c r="B56" s="258"/>
      <c r="C56" s="58" t="s">
        <v>87</v>
      </c>
      <c r="D56" s="53" t="s">
        <v>89</v>
      </c>
      <c r="E56" s="57" t="s">
        <v>86</v>
      </c>
      <c r="F56" s="55" t="s">
        <v>84</v>
      </c>
      <c r="G56" s="56">
        <f>G55</f>
        <v>0.91315</v>
      </c>
    </row>
    <row r="57" spans="1:7" ht="52.5">
      <c r="A57" s="211"/>
      <c r="B57" s="258"/>
      <c r="C57" s="61" t="s">
        <v>43</v>
      </c>
      <c r="D57" s="62" t="s">
        <v>92</v>
      </c>
      <c r="E57" s="57" t="s">
        <v>83</v>
      </c>
      <c r="F57" s="55" t="s">
        <v>84</v>
      </c>
      <c r="G57" s="56">
        <f>G56</f>
        <v>0.91315</v>
      </c>
    </row>
    <row r="58" spans="1:7" ht="52.5">
      <c r="A58" s="212"/>
      <c r="B58" s="259"/>
      <c r="C58" s="61" t="s">
        <v>43</v>
      </c>
      <c r="D58" s="63" t="s">
        <v>93</v>
      </c>
      <c r="E58" s="57" t="s">
        <v>86</v>
      </c>
      <c r="F58" s="55" t="s">
        <v>84</v>
      </c>
      <c r="G58" s="56">
        <f>G57</f>
        <v>0.91315</v>
      </c>
    </row>
    <row r="59" spans="1:7" ht="52.5">
      <c r="A59" s="201">
        <v>28</v>
      </c>
      <c r="B59" s="251" t="s">
        <v>97</v>
      </c>
      <c r="C59" s="52" t="s">
        <v>81</v>
      </c>
      <c r="D59" s="53" t="s">
        <v>82</v>
      </c>
      <c r="E59" s="54" t="s">
        <v>83</v>
      </c>
      <c r="F59" s="55" t="s">
        <v>84</v>
      </c>
      <c r="G59" s="56">
        <v>0.98645</v>
      </c>
    </row>
    <row r="60" spans="1:7" ht="52.5">
      <c r="A60" s="202"/>
      <c r="B60" s="252"/>
      <c r="C60" s="52" t="s">
        <v>81</v>
      </c>
      <c r="D60" s="53" t="s">
        <v>85</v>
      </c>
      <c r="E60" s="57" t="s">
        <v>86</v>
      </c>
      <c r="F60" s="55" t="s">
        <v>84</v>
      </c>
      <c r="G60" s="56">
        <f>G59</f>
        <v>0.98645</v>
      </c>
    </row>
    <row r="61" spans="1:7" ht="52.5">
      <c r="A61" s="202"/>
      <c r="B61" s="252"/>
      <c r="C61" s="58" t="s">
        <v>87</v>
      </c>
      <c r="D61" s="59" t="s">
        <v>88</v>
      </c>
      <c r="E61" s="57" t="s">
        <v>83</v>
      </c>
      <c r="F61" s="55" t="s">
        <v>84</v>
      </c>
      <c r="G61" s="56">
        <f>G60</f>
        <v>0.98645</v>
      </c>
    </row>
    <row r="62" spans="1:7" ht="52.5">
      <c r="A62" s="202"/>
      <c r="B62" s="252"/>
      <c r="C62" s="58" t="s">
        <v>87</v>
      </c>
      <c r="D62" s="53" t="s">
        <v>89</v>
      </c>
      <c r="E62" s="57" t="s">
        <v>86</v>
      </c>
      <c r="F62" s="55" t="s">
        <v>84</v>
      </c>
      <c r="G62" s="56">
        <f>G61</f>
        <v>0.98645</v>
      </c>
    </row>
    <row r="63" spans="1:7" ht="52.5">
      <c r="A63" s="202"/>
      <c r="B63" s="252"/>
      <c r="C63" s="61" t="s">
        <v>43</v>
      </c>
      <c r="D63" s="62" t="s">
        <v>92</v>
      </c>
      <c r="E63" s="57" t="s">
        <v>83</v>
      </c>
      <c r="F63" s="55" t="s">
        <v>84</v>
      </c>
      <c r="G63" s="56">
        <f>G62</f>
        <v>0.98645</v>
      </c>
    </row>
    <row r="64" spans="1:7" ht="52.5">
      <c r="A64" s="205"/>
      <c r="B64" s="253"/>
      <c r="C64" s="61" t="s">
        <v>43</v>
      </c>
      <c r="D64" s="63" t="s">
        <v>93</v>
      </c>
      <c r="E64" s="57" t="s">
        <v>86</v>
      </c>
      <c r="F64" s="55" t="s">
        <v>84</v>
      </c>
      <c r="G64" s="56">
        <f>G63</f>
        <v>0.98645</v>
      </c>
    </row>
    <row r="65" spans="1:7" ht="52.5">
      <c r="A65" s="201">
        <v>29</v>
      </c>
      <c r="B65" s="251" t="s">
        <v>98</v>
      </c>
      <c r="C65" s="52" t="s">
        <v>81</v>
      </c>
      <c r="D65" s="53" t="s">
        <v>82</v>
      </c>
      <c r="E65" s="54" t="s">
        <v>83</v>
      </c>
      <c r="F65" s="55" t="s">
        <v>84</v>
      </c>
      <c r="G65" s="56">
        <v>1</v>
      </c>
    </row>
    <row r="66" spans="1:7" ht="52.5">
      <c r="A66" s="202"/>
      <c r="B66" s="252"/>
      <c r="C66" s="52" t="s">
        <v>81</v>
      </c>
      <c r="D66" s="53" t="s">
        <v>85</v>
      </c>
      <c r="E66" s="57" t="s">
        <v>86</v>
      </c>
      <c r="F66" s="55" t="s">
        <v>84</v>
      </c>
      <c r="G66" s="56">
        <f>G65</f>
        <v>1</v>
      </c>
    </row>
    <row r="67" spans="1:7" ht="52.5">
      <c r="A67" s="202"/>
      <c r="B67" s="252"/>
      <c r="C67" s="58" t="s">
        <v>87</v>
      </c>
      <c r="D67" s="59" t="s">
        <v>88</v>
      </c>
      <c r="E67" s="57" t="s">
        <v>83</v>
      </c>
      <c r="F67" s="55" t="s">
        <v>84</v>
      </c>
      <c r="G67" s="56">
        <f>G66</f>
        <v>1</v>
      </c>
    </row>
    <row r="68" spans="1:7" ht="52.5">
      <c r="A68" s="202"/>
      <c r="B68" s="252"/>
      <c r="C68" s="58" t="s">
        <v>87</v>
      </c>
      <c r="D68" s="53" t="s">
        <v>89</v>
      </c>
      <c r="E68" s="57" t="s">
        <v>86</v>
      </c>
      <c r="F68" s="55" t="s">
        <v>84</v>
      </c>
      <c r="G68" s="56">
        <f>G67</f>
        <v>1</v>
      </c>
    </row>
    <row r="69" spans="1:7" ht="52.5">
      <c r="A69" s="202"/>
      <c r="B69" s="252"/>
      <c r="C69" s="61" t="s">
        <v>43</v>
      </c>
      <c r="D69" s="62" t="s">
        <v>92</v>
      </c>
      <c r="E69" s="57" t="s">
        <v>83</v>
      </c>
      <c r="F69" s="55" t="s">
        <v>84</v>
      </c>
      <c r="G69" s="56">
        <f>G68</f>
        <v>1</v>
      </c>
    </row>
    <row r="70" spans="1:7" ht="52.5">
      <c r="A70" s="205"/>
      <c r="B70" s="253"/>
      <c r="C70" s="61" t="s">
        <v>43</v>
      </c>
      <c r="D70" s="63" t="s">
        <v>93</v>
      </c>
      <c r="E70" s="57" t="s">
        <v>86</v>
      </c>
      <c r="F70" s="55" t="s">
        <v>84</v>
      </c>
      <c r="G70" s="56">
        <f>G69</f>
        <v>1</v>
      </c>
    </row>
    <row r="71" spans="1:7" ht="52.5">
      <c r="A71" s="201">
        <v>30</v>
      </c>
      <c r="B71" s="254" t="s">
        <v>99</v>
      </c>
      <c r="C71" s="52" t="s">
        <v>81</v>
      </c>
      <c r="D71" s="53" t="s">
        <v>82</v>
      </c>
      <c r="E71" s="54" t="s">
        <v>83</v>
      </c>
      <c r="F71" s="55" t="s">
        <v>84</v>
      </c>
      <c r="G71" s="56">
        <v>0.9696</v>
      </c>
    </row>
    <row r="72" spans="1:7" ht="52.5">
      <c r="A72" s="202"/>
      <c r="B72" s="255"/>
      <c r="C72" s="52" t="s">
        <v>81</v>
      </c>
      <c r="D72" s="53" t="s">
        <v>85</v>
      </c>
      <c r="E72" s="57" t="s">
        <v>86</v>
      </c>
      <c r="F72" s="55" t="s">
        <v>84</v>
      </c>
      <c r="G72" s="56">
        <f>G71</f>
        <v>0.9696</v>
      </c>
    </row>
    <row r="73" spans="1:7" ht="52.5">
      <c r="A73" s="202"/>
      <c r="B73" s="255"/>
      <c r="C73" s="58" t="s">
        <v>87</v>
      </c>
      <c r="D73" s="59" t="s">
        <v>88</v>
      </c>
      <c r="E73" s="57" t="s">
        <v>83</v>
      </c>
      <c r="F73" s="55" t="s">
        <v>84</v>
      </c>
      <c r="G73" s="56">
        <f>G72</f>
        <v>0.9696</v>
      </c>
    </row>
    <row r="74" spans="1:7" ht="52.5">
      <c r="A74" s="202"/>
      <c r="B74" s="255"/>
      <c r="C74" s="58" t="s">
        <v>87</v>
      </c>
      <c r="D74" s="53" t="s">
        <v>89</v>
      </c>
      <c r="E74" s="57" t="s">
        <v>86</v>
      </c>
      <c r="F74" s="55" t="s">
        <v>84</v>
      </c>
      <c r="G74" s="56">
        <f>G73</f>
        <v>0.9696</v>
      </c>
    </row>
    <row r="75" spans="1:7" ht="52.5">
      <c r="A75" s="202"/>
      <c r="B75" s="255"/>
      <c r="C75" s="61" t="s">
        <v>43</v>
      </c>
      <c r="D75" s="62" t="s">
        <v>92</v>
      </c>
      <c r="E75" s="57" t="s">
        <v>83</v>
      </c>
      <c r="F75" s="55" t="s">
        <v>84</v>
      </c>
      <c r="G75" s="56">
        <f>G74</f>
        <v>0.9696</v>
      </c>
    </row>
    <row r="76" spans="1:7" ht="52.5">
      <c r="A76" s="205"/>
      <c r="B76" s="256"/>
      <c r="C76" s="61" t="s">
        <v>43</v>
      </c>
      <c r="D76" s="63" t="s">
        <v>93</v>
      </c>
      <c r="E76" s="57" t="s">
        <v>86</v>
      </c>
      <c r="F76" s="55" t="s">
        <v>84</v>
      </c>
      <c r="G76" s="56">
        <f>G75</f>
        <v>0.9696</v>
      </c>
    </row>
    <row r="77" spans="1:7" ht="52.5">
      <c r="A77" s="201">
        <v>31</v>
      </c>
      <c r="B77" s="251" t="s">
        <v>100</v>
      </c>
      <c r="C77" s="52" t="s">
        <v>81</v>
      </c>
      <c r="D77" s="53" t="s">
        <v>82</v>
      </c>
      <c r="E77" s="54" t="s">
        <v>83</v>
      </c>
      <c r="F77" s="55" t="s">
        <v>84</v>
      </c>
      <c r="G77" s="56">
        <v>1</v>
      </c>
    </row>
    <row r="78" spans="1:7" ht="52.5">
      <c r="A78" s="202"/>
      <c r="B78" s="252"/>
      <c r="C78" s="52" t="s">
        <v>81</v>
      </c>
      <c r="D78" s="53" t="s">
        <v>85</v>
      </c>
      <c r="E78" s="57" t="s">
        <v>86</v>
      </c>
      <c r="F78" s="55" t="s">
        <v>84</v>
      </c>
      <c r="G78" s="56">
        <f>G77</f>
        <v>1</v>
      </c>
    </row>
    <row r="79" spans="1:7" ht="52.5">
      <c r="A79" s="202"/>
      <c r="B79" s="252"/>
      <c r="C79" s="58" t="s">
        <v>87</v>
      </c>
      <c r="D79" s="59" t="s">
        <v>88</v>
      </c>
      <c r="E79" s="57" t="s">
        <v>83</v>
      </c>
      <c r="F79" s="55" t="s">
        <v>84</v>
      </c>
      <c r="G79" s="56">
        <f>G78</f>
        <v>1</v>
      </c>
    </row>
    <row r="80" spans="1:7" ht="52.5">
      <c r="A80" s="202"/>
      <c r="B80" s="252"/>
      <c r="C80" s="58" t="s">
        <v>87</v>
      </c>
      <c r="D80" s="53" t="s">
        <v>89</v>
      </c>
      <c r="E80" s="57" t="s">
        <v>86</v>
      </c>
      <c r="F80" s="55" t="s">
        <v>84</v>
      </c>
      <c r="G80" s="56">
        <f>G79</f>
        <v>1</v>
      </c>
    </row>
    <row r="81" spans="1:7" ht="52.5">
      <c r="A81" s="202"/>
      <c r="B81" s="252"/>
      <c r="C81" s="61" t="s">
        <v>43</v>
      </c>
      <c r="D81" s="62" t="s">
        <v>92</v>
      </c>
      <c r="E81" s="57" t="s">
        <v>83</v>
      </c>
      <c r="F81" s="55" t="s">
        <v>84</v>
      </c>
      <c r="G81" s="56">
        <f>G80</f>
        <v>1</v>
      </c>
    </row>
    <row r="82" spans="1:7" ht="52.5">
      <c r="A82" s="205"/>
      <c r="B82" s="253"/>
      <c r="C82" s="61" t="s">
        <v>43</v>
      </c>
      <c r="D82" s="63" t="s">
        <v>93</v>
      </c>
      <c r="E82" s="57" t="s">
        <v>86</v>
      </c>
      <c r="F82" s="55" t="s">
        <v>84</v>
      </c>
      <c r="G82" s="56">
        <f>G81</f>
        <v>1</v>
      </c>
    </row>
    <row r="83" spans="1:7" ht="52.5">
      <c r="A83" s="201">
        <v>32</v>
      </c>
      <c r="B83" s="251" t="s">
        <v>101</v>
      </c>
      <c r="C83" s="52" t="s">
        <v>81</v>
      </c>
      <c r="D83" s="53" t="s">
        <v>82</v>
      </c>
      <c r="E83" s="54" t="s">
        <v>83</v>
      </c>
      <c r="F83" s="55" t="s">
        <v>84</v>
      </c>
      <c r="G83" s="56">
        <v>1</v>
      </c>
    </row>
    <row r="84" spans="1:7" ht="52.5">
      <c r="A84" s="202"/>
      <c r="B84" s="252"/>
      <c r="C84" s="52" t="s">
        <v>81</v>
      </c>
      <c r="D84" s="53" t="s">
        <v>85</v>
      </c>
      <c r="E84" s="57" t="s">
        <v>86</v>
      </c>
      <c r="F84" s="55" t="s">
        <v>84</v>
      </c>
      <c r="G84" s="56">
        <f>G83</f>
        <v>1</v>
      </c>
    </row>
    <row r="85" spans="1:7" ht="52.5">
      <c r="A85" s="202"/>
      <c r="B85" s="252"/>
      <c r="C85" s="58" t="s">
        <v>87</v>
      </c>
      <c r="D85" s="59" t="s">
        <v>88</v>
      </c>
      <c r="E85" s="57" t="s">
        <v>83</v>
      </c>
      <c r="F85" s="55" t="s">
        <v>84</v>
      </c>
      <c r="G85" s="56">
        <f>G84</f>
        <v>1</v>
      </c>
    </row>
    <row r="86" spans="1:7" ht="52.5">
      <c r="A86" s="202"/>
      <c r="B86" s="252"/>
      <c r="C86" s="58" t="s">
        <v>87</v>
      </c>
      <c r="D86" s="53" t="s">
        <v>89</v>
      </c>
      <c r="E86" s="57" t="s">
        <v>86</v>
      </c>
      <c r="F86" s="55" t="s">
        <v>84</v>
      </c>
      <c r="G86" s="56">
        <f>G85</f>
        <v>1</v>
      </c>
    </row>
    <row r="87" spans="1:7" ht="52.5">
      <c r="A87" s="202"/>
      <c r="B87" s="252"/>
      <c r="C87" s="61" t="s">
        <v>43</v>
      </c>
      <c r="D87" s="62" t="s">
        <v>92</v>
      </c>
      <c r="E87" s="57" t="s">
        <v>83</v>
      </c>
      <c r="F87" s="55" t="s">
        <v>84</v>
      </c>
      <c r="G87" s="56">
        <f>G86</f>
        <v>1</v>
      </c>
    </row>
    <row r="88" spans="1:7" ht="52.5">
      <c r="A88" s="205"/>
      <c r="B88" s="253"/>
      <c r="C88" s="61" t="s">
        <v>43</v>
      </c>
      <c r="D88" s="63" t="s">
        <v>93</v>
      </c>
      <c r="E88" s="57" t="s">
        <v>86</v>
      </c>
      <c r="F88" s="55" t="s">
        <v>84</v>
      </c>
      <c r="G88" s="56">
        <f>G87</f>
        <v>1</v>
      </c>
    </row>
    <row r="89" spans="1:7" ht="52.5">
      <c r="A89" s="201">
        <v>33</v>
      </c>
      <c r="B89" s="251" t="s">
        <v>102</v>
      </c>
      <c r="C89" s="52" t="s">
        <v>81</v>
      </c>
      <c r="D89" s="53" t="s">
        <v>82</v>
      </c>
      <c r="E89" s="54" t="s">
        <v>83</v>
      </c>
      <c r="F89" s="55" t="s">
        <v>84</v>
      </c>
      <c r="G89" s="56">
        <v>1.22164</v>
      </c>
    </row>
    <row r="90" spans="1:7" ht="52.5">
      <c r="A90" s="202"/>
      <c r="B90" s="252"/>
      <c r="C90" s="52" t="s">
        <v>81</v>
      </c>
      <c r="D90" s="53" t="s">
        <v>85</v>
      </c>
      <c r="E90" s="57" t="s">
        <v>86</v>
      </c>
      <c r="F90" s="55" t="s">
        <v>84</v>
      </c>
      <c r="G90" s="56">
        <f>G89</f>
        <v>1.22164</v>
      </c>
    </row>
    <row r="91" spans="1:7" ht="52.5">
      <c r="A91" s="202"/>
      <c r="B91" s="252"/>
      <c r="C91" s="58" t="s">
        <v>87</v>
      </c>
      <c r="D91" s="59" t="s">
        <v>88</v>
      </c>
      <c r="E91" s="57" t="s">
        <v>83</v>
      </c>
      <c r="F91" s="55" t="s">
        <v>84</v>
      </c>
      <c r="G91" s="56">
        <f>G90</f>
        <v>1.22164</v>
      </c>
    </row>
    <row r="92" spans="1:7" ht="52.5">
      <c r="A92" s="202"/>
      <c r="B92" s="252"/>
      <c r="C92" s="58" t="s">
        <v>87</v>
      </c>
      <c r="D92" s="53" t="s">
        <v>89</v>
      </c>
      <c r="E92" s="57" t="s">
        <v>86</v>
      </c>
      <c r="F92" s="55" t="s">
        <v>84</v>
      </c>
      <c r="G92" s="56">
        <f>G91</f>
        <v>1.22164</v>
      </c>
    </row>
    <row r="93" spans="1:7" ht="52.5">
      <c r="A93" s="202"/>
      <c r="B93" s="252"/>
      <c r="C93" s="61" t="s">
        <v>43</v>
      </c>
      <c r="D93" s="62" t="s">
        <v>92</v>
      </c>
      <c r="E93" s="57" t="s">
        <v>83</v>
      </c>
      <c r="F93" s="55" t="s">
        <v>84</v>
      </c>
      <c r="G93" s="56">
        <f>G92</f>
        <v>1.22164</v>
      </c>
    </row>
    <row r="94" spans="1:7" ht="52.5">
      <c r="A94" s="205"/>
      <c r="B94" s="253"/>
      <c r="C94" s="61" t="s">
        <v>43</v>
      </c>
      <c r="D94" s="63" t="s">
        <v>93</v>
      </c>
      <c r="E94" s="57" t="s">
        <v>86</v>
      </c>
      <c r="F94" s="55" t="s">
        <v>84</v>
      </c>
      <c r="G94" s="56">
        <f>G93</f>
        <v>1.22164</v>
      </c>
    </row>
    <row r="95" spans="1:7" ht="52.5">
      <c r="A95" s="201">
        <v>34</v>
      </c>
      <c r="B95" s="248" t="s">
        <v>103</v>
      </c>
      <c r="C95" s="52" t="s">
        <v>81</v>
      </c>
      <c r="D95" s="53" t="s">
        <v>82</v>
      </c>
      <c r="E95" s="54" t="s">
        <v>83</v>
      </c>
      <c r="F95" s="55" t="s">
        <v>84</v>
      </c>
      <c r="G95" s="56">
        <v>1.06393</v>
      </c>
    </row>
    <row r="96" spans="1:7" ht="52.5">
      <c r="A96" s="202"/>
      <c r="B96" s="249"/>
      <c r="C96" s="52" t="s">
        <v>81</v>
      </c>
      <c r="D96" s="53" t="s">
        <v>85</v>
      </c>
      <c r="E96" s="57" t="s">
        <v>86</v>
      </c>
      <c r="F96" s="55" t="s">
        <v>84</v>
      </c>
      <c r="G96" s="56">
        <f>G95</f>
        <v>1.06393</v>
      </c>
    </row>
    <row r="97" spans="1:7" ht="52.5">
      <c r="A97" s="202"/>
      <c r="B97" s="249"/>
      <c r="C97" s="58" t="s">
        <v>87</v>
      </c>
      <c r="D97" s="59" t="s">
        <v>88</v>
      </c>
      <c r="E97" s="57" t="s">
        <v>83</v>
      </c>
      <c r="F97" s="55" t="s">
        <v>84</v>
      </c>
      <c r="G97" s="56">
        <f>G96</f>
        <v>1.06393</v>
      </c>
    </row>
    <row r="98" spans="1:7" ht="52.5">
      <c r="A98" s="202"/>
      <c r="B98" s="249"/>
      <c r="C98" s="58" t="s">
        <v>87</v>
      </c>
      <c r="D98" s="53" t="s">
        <v>89</v>
      </c>
      <c r="E98" s="57" t="s">
        <v>86</v>
      </c>
      <c r="F98" s="55" t="s">
        <v>84</v>
      </c>
      <c r="G98" s="56">
        <f>G97</f>
        <v>1.06393</v>
      </c>
    </row>
    <row r="99" spans="1:7" ht="52.5">
      <c r="A99" s="202"/>
      <c r="B99" s="249"/>
      <c r="C99" s="61" t="s">
        <v>43</v>
      </c>
      <c r="D99" s="62" t="s">
        <v>92</v>
      </c>
      <c r="E99" s="57" t="s">
        <v>83</v>
      </c>
      <c r="F99" s="55" t="s">
        <v>84</v>
      </c>
      <c r="G99" s="56">
        <f>G98</f>
        <v>1.06393</v>
      </c>
    </row>
    <row r="100" spans="1:7" ht="52.5">
      <c r="A100" s="205"/>
      <c r="B100" s="250"/>
      <c r="C100" s="61" t="s">
        <v>43</v>
      </c>
      <c r="D100" s="63" t="s">
        <v>93</v>
      </c>
      <c r="E100" s="57" t="s">
        <v>86</v>
      </c>
      <c r="F100" s="55" t="s">
        <v>84</v>
      </c>
      <c r="G100" s="56">
        <f>G99</f>
        <v>1.06393</v>
      </c>
    </row>
    <row r="101" spans="1:7" ht="52.5">
      <c r="A101" s="201">
        <v>35</v>
      </c>
      <c r="B101" s="248" t="s">
        <v>104</v>
      </c>
      <c r="C101" s="52" t="s">
        <v>81</v>
      </c>
      <c r="D101" s="53" t="s">
        <v>82</v>
      </c>
      <c r="E101" s="54" t="s">
        <v>83</v>
      </c>
      <c r="F101" s="55" t="s">
        <v>84</v>
      </c>
      <c r="G101" s="56">
        <v>1</v>
      </c>
    </row>
    <row r="102" spans="1:7" ht="52.5">
      <c r="A102" s="202"/>
      <c r="B102" s="249"/>
      <c r="C102" s="52" t="s">
        <v>81</v>
      </c>
      <c r="D102" s="53" t="s">
        <v>85</v>
      </c>
      <c r="E102" s="57" t="s">
        <v>86</v>
      </c>
      <c r="F102" s="55" t="s">
        <v>84</v>
      </c>
      <c r="G102" s="56">
        <f>G101</f>
        <v>1</v>
      </c>
    </row>
    <row r="103" spans="1:7" ht="52.5">
      <c r="A103" s="202"/>
      <c r="B103" s="249"/>
      <c r="C103" s="58" t="s">
        <v>87</v>
      </c>
      <c r="D103" s="59" t="s">
        <v>88</v>
      </c>
      <c r="E103" s="57" t="s">
        <v>83</v>
      </c>
      <c r="F103" s="55" t="s">
        <v>84</v>
      </c>
      <c r="G103" s="56">
        <f>G102</f>
        <v>1</v>
      </c>
    </row>
    <row r="104" spans="1:7" ht="52.5">
      <c r="A104" s="202"/>
      <c r="B104" s="249"/>
      <c r="C104" s="58" t="s">
        <v>87</v>
      </c>
      <c r="D104" s="53" t="s">
        <v>89</v>
      </c>
      <c r="E104" s="57" t="s">
        <v>86</v>
      </c>
      <c r="F104" s="55" t="s">
        <v>84</v>
      </c>
      <c r="G104" s="56">
        <f>G103</f>
        <v>1</v>
      </c>
    </row>
    <row r="105" spans="1:7" ht="52.5">
      <c r="A105" s="202"/>
      <c r="B105" s="249"/>
      <c r="C105" s="61" t="s">
        <v>43</v>
      </c>
      <c r="D105" s="62" t="s">
        <v>92</v>
      </c>
      <c r="E105" s="57" t="s">
        <v>83</v>
      </c>
      <c r="F105" s="55" t="s">
        <v>84</v>
      </c>
      <c r="G105" s="56">
        <f>G104</f>
        <v>1</v>
      </c>
    </row>
    <row r="106" spans="1:7" ht="52.5">
      <c r="A106" s="205"/>
      <c r="B106" s="250"/>
      <c r="C106" s="61" t="s">
        <v>43</v>
      </c>
      <c r="D106" s="63" t="s">
        <v>93</v>
      </c>
      <c r="E106" s="57" t="s">
        <v>86</v>
      </c>
      <c r="F106" s="55" t="s">
        <v>84</v>
      </c>
      <c r="G106" s="56">
        <f>G105</f>
        <v>1</v>
      </c>
    </row>
    <row r="107" spans="1:7" ht="52.5">
      <c r="A107" s="201">
        <v>36</v>
      </c>
      <c r="B107" s="248" t="s">
        <v>105</v>
      </c>
      <c r="C107" s="52" t="s">
        <v>81</v>
      </c>
      <c r="D107" s="53" t="s">
        <v>82</v>
      </c>
      <c r="E107" s="54" t="s">
        <v>83</v>
      </c>
      <c r="F107" s="55" t="s">
        <v>84</v>
      </c>
      <c r="G107" s="56">
        <v>1</v>
      </c>
    </row>
    <row r="108" spans="1:7" ht="52.5">
      <c r="A108" s="202"/>
      <c r="B108" s="249"/>
      <c r="C108" s="52" t="s">
        <v>81</v>
      </c>
      <c r="D108" s="53" t="s">
        <v>85</v>
      </c>
      <c r="E108" s="57" t="s">
        <v>86</v>
      </c>
      <c r="F108" s="55" t="s">
        <v>84</v>
      </c>
      <c r="G108" s="56">
        <f>G107</f>
        <v>1</v>
      </c>
    </row>
    <row r="109" spans="1:7" ht="52.5">
      <c r="A109" s="202"/>
      <c r="B109" s="249"/>
      <c r="C109" s="58" t="s">
        <v>87</v>
      </c>
      <c r="D109" s="59" t="s">
        <v>88</v>
      </c>
      <c r="E109" s="57" t="s">
        <v>83</v>
      </c>
      <c r="F109" s="55" t="s">
        <v>84</v>
      </c>
      <c r="G109" s="56">
        <f>G108</f>
        <v>1</v>
      </c>
    </row>
    <row r="110" spans="1:7" ht="52.5">
      <c r="A110" s="205"/>
      <c r="B110" s="250"/>
      <c r="C110" s="58" t="s">
        <v>87</v>
      </c>
      <c r="D110" s="53" t="s">
        <v>89</v>
      </c>
      <c r="E110" s="57" t="s">
        <v>86</v>
      </c>
      <c r="F110" s="55" t="s">
        <v>84</v>
      </c>
      <c r="G110" s="56">
        <f>G109</f>
        <v>1</v>
      </c>
    </row>
    <row r="111" spans="1:7" ht="52.5">
      <c r="A111" s="201">
        <v>37</v>
      </c>
      <c r="B111" s="248" t="s">
        <v>106</v>
      </c>
      <c r="C111" s="52" t="s">
        <v>81</v>
      </c>
      <c r="D111" s="53" t="s">
        <v>82</v>
      </c>
      <c r="E111" s="54" t="s">
        <v>83</v>
      </c>
      <c r="F111" s="55" t="s">
        <v>84</v>
      </c>
      <c r="G111" s="56">
        <v>1.20218</v>
      </c>
    </row>
    <row r="112" spans="1:7" ht="52.5">
      <c r="A112" s="202"/>
      <c r="B112" s="249"/>
      <c r="C112" s="52" t="s">
        <v>81</v>
      </c>
      <c r="D112" s="53" t="s">
        <v>85</v>
      </c>
      <c r="E112" s="57" t="s">
        <v>86</v>
      </c>
      <c r="F112" s="55" t="s">
        <v>84</v>
      </c>
      <c r="G112" s="56">
        <f>G111</f>
        <v>1.20218</v>
      </c>
    </row>
    <row r="113" spans="1:7" ht="52.5">
      <c r="A113" s="202"/>
      <c r="B113" s="249"/>
      <c r="C113" s="58" t="s">
        <v>87</v>
      </c>
      <c r="D113" s="59" t="s">
        <v>88</v>
      </c>
      <c r="E113" s="57" t="s">
        <v>83</v>
      </c>
      <c r="F113" s="55" t="s">
        <v>84</v>
      </c>
      <c r="G113" s="56">
        <f>G112</f>
        <v>1.20218</v>
      </c>
    </row>
    <row r="114" spans="1:7" ht="52.5">
      <c r="A114" s="205"/>
      <c r="B114" s="250"/>
      <c r="C114" s="58" t="s">
        <v>87</v>
      </c>
      <c r="D114" s="53" t="s">
        <v>89</v>
      </c>
      <c r="E114" s="57" t="s">
        <v>86</v>
      </c>
      <c r="F114" s="55" t="s">
        <v>84</v>
      </c>
      <c r="G114" s="56">
        <f>G113</f>
        <v>1.20218</v>
      </c>
    </row>
    <row r="115" spans="1:7" ht="52.5">
      <c r="A115" s="201">
        <v>38</v>
      </c>
      <c r="B115" s="248" t="s">
        <v>107</v>
      </c>
      <c r="C115" s="52" t="s">
        <v>81</v>
      </c>
      <c r="D115" s="53" t="s">
        <v>82</v>
      </c>
      <c r="E115" s="54" t="s">
        <v>83</v>
      </c>
      <c r="F115" s="55" t="s">
        <v>84</v>
      </c>
      <c r="G115" s="56">
        <v>1</v>
      </c>
    </row>
    <row r="116" spans="1:7" ht="52.5">
      <c r="A116" s="202"/>
      <c r="B116" s="249"/>
      <c r="C116" s="52" t="s">
        <v>81</v>
      </c>
      <c r="D116" s="53" t="s">
        <v>85</v>
      </c>
      <c r="E116" s="57" t="s">
        <v>86</v>
      </c>
      <c r="F116" s="55" t="s">
        <v>84</v>
      </c>
      <c r="G116" s="56">
        <f>G115</f>
        <v>1</v>
      </c>
    </row>
    <row r="117" spans="1:7" ht="52.5">
      <c r="A117" s="202"/>
      <c r="B117" s="249"/>
      <c r="C117" s="58" t="s">
        <v>87</v>
      </c>
      <c r="D117" s="59" t="s">
        <v>88</v>
      </c>
      <c r="E117" s="57" t="s">
        <v>83</v>
      </c>
      <c r="F117" s="55" t="s">
        <v>84</v>
      </c>
      <c r="G117" s="56">
        <f>G116</f>
        <v>1</v>
      </c>
    </row>
    <row r="118" spans="1:7" ht="52.5">
      <c r="A118" s="205"/>
      <c r="B118" s="250"/>
      <c r="C118" s="58" t="s">
        <v>87</v>
      </c>
      <c r="D118" s="53" t="s">
        <v>89</v>
      </c>
      <c r="E118" s="57" t="s">
        <v>86</v>
      </c>
      <c r="F118" s="55" t="s">
        <v>84</v>
      </c>
      <c r="G118" s="56">
        <f>G117</f>
        <v>1</v>
      </c>
    </row>
    <row r="119" spans="1:7" ht="52.5">
      <c r="A119" s="201">
        <v>39</v>
      </c>
      <c r="B119" s="248" t="s">
        <v>108</v>
      </c>
      <c r="C119" s="52" t="s">
        <v>81</v>
      </c>
      <c r="D119" s="53" t="s">
        <v>82</v>
      </c>
      <c r="E119" s="54" t="s">
        <v>83</v>
      </c>
      <c r="F119" s="55" t="s">
        <v>84</v>
      </c>
      <c r="G119" s="56">
        <v>1.0512</v>
      </c>
    </row>
    <row r="120" spans="1:7" ht="52.5">
      <c r="A120" s="202"/>
      <c r="B120" s="249"/>
      <c r="C120" s="52" t="s">
        <v>81</v>
      </c>
      <c r="D120" s="53" t="s">
        <v>85</v>
      </c>
      <c r="E120" s="57" t="s">
        <v>86</v>
      </c>
      <c r="F120" s="55" t="s">
        <v>84</v>
      </c>
      <c r="G120" s="56">
        <f>G119</f>
        <v>1.0512</v>
      </c>
    </row>
    <row r="121" spans="1:7" ht="52.5">
      <c r="A121" s="202"/>
      <c r="B121" s="249"/>
      <c r="C121" s="58" t="s">
        <v>87</v>
      </c>
      <c r="D121" s="59" t="s">
        <v>88</v>
      </c>
      <c r="E121" s="57" t="s">
        <v>83</v>
      </c>
      <c r="F121" s="55" t="s">
        <v>84</v>
      </c>
      <c r="G121" s="56">
        <f>G120</f>
        <v>1.0512</v>
      </c>
    </row>
    <row r="122" spans="1:7" ht="52.5">
      <c r="A122" s="205"/>
      <c r="B122" s="250"/>
      <c r="C122" s="58" t="s">
        <v>87</v>
      </c>
      <c r="D122" s="53" t="s">
        <v>89</v>
      </c>
      <c r="E122" s="57" t="s">
        <v>86</v>
      </c>
      <c r="F122" s="55" t="s">
        <v>84</v>
      </c>
      <c r="G122" s="56">
        <f>G121</f>
        <v>1.0512</v>
      </c>
    </row>
    <row r="123" spans="1:7" ht="48" customHeight="1">
      <c r="A123" s="201">
        <v>40</v>
      </c>
      <c r="B123" s="248" t="s">
        <v>109</v>
      </c>
      <c r="C123" s="58" t="s">
        <v>87</v>
      </c>
      <c r="D123" s="65" t="s">
        <v>110</v>
      </c>
      <c r="E123" s="57" t="s">
        <v>83</v>
      </c>
      <c r="F123" s="55" t="s">
        <v>111</v>
      </c>
      <c r="G123" s="56">
        <v>1</v>
      </c>
    </row>
    <row r="124" spans="1:7" ht="54" customHeight="1">
      <c r="A124" s="202"/>
      <c r="B124" s="249"/>
      <c r="C124" s="61" t="s">
        <v>43</v>
      </c>
      <c r="D124" s="65" t="s">
        <v>112</v>
      </c>
      <c r="E124" s="57" t="s">
        <v>83</v>
      </c>
      <c r="F124" s="55" t="s">
        <v>111</v>
      </c>
      <c r="G124" s="56">
        <f>G123</f>
        <v>1</v>
      </c>
    </row>
    <row r="125" spans="1:7" ht="15">
      <c r="A125" s="66"/>
      <c r="B125" s="66"/>
      <c r="C125" s="66"/>
      <c r="D125" s="66"/>
      <c r="E125" s="67"/>
      <c r="F125" s="67"/>
      <c r="G125" s="66"/>
    </row>
  </sheetData>
  <sheetProtection/>
  <mergeCells count="54">
    <mergeCell ref="B4:G4"/>
    <mergeCell ref="A7:A8"/>
    <mergeCell ref="B7:B8"/>
    <mergeCell ref="C7:C8"/>
    <mergeCell ref="A10:A11"/>
    <mergeCell ref="B10:B11"/>
    <mergeCell ref="C10:C11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36:A37"/>
    <mergeCell ref="B36:B37"/>
    <mergeCell ref="C36:C37"/>
    <mergeCell ref="A39:A46"/>
    <mergeCell ref="B39:B46"/>
    <mergeCell ref="A47:A52"/>
    <mergeCell ref="B47:B52"/>
    <mergeCell ref="A53:A58"/>
    <mergeCell ref="B53:B58"/>
    <mergeCell ref="A59:A64"/>
    <mergeCell ref="B59:B64"/>
    <mergeCell ref="A65:A70"/>
    <mergeCell ref="B65:B70"/>
    <mergeCell ref="A71:A76"/>
    <mergeCell ref="B71:B76"/>
    <mergeCell ref="A77:A82"/>
    <mergeCell ref="B77:B82"/>
    <mergeCell ref="A83:A88"/>
    <mergeCell ref="B83:B88"/>
    <mergeCell ref="A89:A94"/>
    <mergeCell ref="B89:B94"/>
    <mergeCell ref="A95:A100"/>
    <mergeCell ref="B95:B100"/>
    <mergeCell ref="A101:A106"/>
    <mergeCell ref="B101:B106"/>
    <mergeCell ref="A119:A122"/>
    <mergeCell ref="B119:B122"/>
    <mergeCell ref="A123:A124"/>
    <mergeCell ref="B123:B124"/>
    <mergeCell ref="A107:A110"/>
    <mergeCell ref="B107:B110"/>
    <mergeCell ref="A111:A114"/>
    <mergeCell ref="B111:B114"/>
    <mergeCell ref="A115:A118"/>
    <mergeCell ref="B115:B118"/>
  </mergeCells>
  <printOptions/>
  <pageMargins left="0.11811023622047245" right="0.11811023622047245" top="0.5511811023622047" bottom="0.15748031496062992" header="0.11811023622047245" footer="0.11811023622047245"/>
  <pageSetup horizontalDpi="600" verticalDpi="600" orientation="landscape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09</dc:creator>
  <cp:keywords/>
  <dc:description/>
  <cp:lastModifiedBy>User1</cp:lastModifiedBy>
  <cp:lastPrinted>2019-01-21T09:54:30Z</cp:lastPrinted>
  <dcterms:created xsi:type="dcterms:W3CDTF">2019-01-11T06:08:06Z</dcterms:created>
  <dcterms:modified xsi:type="dcterms:W3CDTF">2019-11-11T13:31:13Z</dcterms:modified>
  <cp:category/>
  <cp:version/>
  <cp:contentType/>
  <cp:contentStatus/>
</cp:coreProperties>
</file>